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76" activeTab="1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1a'!$B$1:$P$148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'TAB-2'!$B$1:$T$71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5'!$B$1:$Q$65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</definedNames>
  <calcPr fullCalcOnLoad="1"/>
</workbook>
</file>

<file path=xl/sharedStrings.xml><?xml version="1.0" encoding="utf-8"?>
<sst xmlns="http://schemas.openxmlformats.org/spreadsheetml/2006/main" count="2731" uniqueCount="335">
  <si>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</si>
  <si>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</si>
  <si>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</si>
  <si>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</si>
  <si>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</si>
  <si>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</si>
  <si>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</si>
  <si>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</si>
  <si>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</si>
  <si>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</si>
  <si>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</si>
  <si>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</si>
  <si>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</si>
  <si>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</si>
  <si>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</si>
  <si>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</si>
  <si>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</si>
  <si>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</si>
  <si>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</si>
  <si>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</si>
  <si>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</si>
  <si>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</si>
  <si>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</si>
  <si>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</si>
  <si>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</si>
  <si>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</si>
  <si>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</si>
  <si>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</si>
  <si>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</si>
  <si>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</si>
  <si>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</si>
  <si>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</si>
  <si>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</si>
  <si>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</si>
  <si>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</si>
  <si>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</si>
  <si>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</si>
  <si>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</si>
  <si>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</si>
  <si>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</si>
  <si>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</si>
  <si>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</si>
  <si>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</si>
  <si>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</si>
  <si>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</si>
  <si>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</si>
  <si>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</si>
  <si>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</si>
  <si>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</si>
  <si>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</si>
  <si>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</si>
  <si>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</si>
  <si>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</si>
  <si>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</si>
  <si>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</si>
  <si>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</si>
  <si>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</si>
  <si>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</si>
  <si>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</si>
  <si>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</si>
  <si>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</si>
  <si>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</si>
  <si>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</si>
  <si>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</si>
  <si>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</si>
  <si>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</si>
  <si>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</si>
  <si>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</si>
  <si>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</si>
  <si>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</si>
  <si>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</si>
  <si>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</si>
  <si>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</si>
  <si>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</si>
  <si>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</si>
  <si>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</si>
  <si>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</si>
  <si>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</si>
  <si>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</si>
  <si>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</si>
  <si>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</si>
  <si>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</si>
  <si>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</si>
  <si>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</si>
  <si>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</si>
  <si>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</si>
  <si>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</si>
  <si>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</si>
  <si>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</si>
  <si>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</si>
  <si>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</si>
  <si>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</si>
  <si>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</si>
  <si>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</si>
  <si>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</si>
  <si>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</si>
  <si>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</si>
  <si>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</si>
  <si>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</si>
  <si>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</si>
  <si>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</si>
  <si>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</si>
  <si>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</si>
  <si>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</si>
  <si>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</si>
  <si>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</si>
  <si>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</si>
  <si>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</si>
  <si>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</si>
  <si>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</si>
  <si>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</si>
  <si>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</si>
  <si>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</si>
  <si>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</si>
  <si>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</si>
  <si>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</si>
  <si>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</si>
  <si>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 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</si>
  <si>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</si>
  <si>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</si>
  <si>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</si>
  <si>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</si>
  <si>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</si>
  <si>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</si>
  <si>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</si>
  <si>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</si>
  <si>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</si>
  <si>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</si>
  <si>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</si>
  <si>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</si>
  <si>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</si>
  <si>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</si>
  <si>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</si>
  <si>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</si>
  <si>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</si>
  <si>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</si>
  <si>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</si>
  <si>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</si>
  <si>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</si>
  <si>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</si>
  <si>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</si>
  <si>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</si>
  <si>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</si>
  <si>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</si>
  <si>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</si>
  <si>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</si>
  <si>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</si>
  <si>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</si>
  <si>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</si>
  <si>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</si>
  <si>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</si>
  <si>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</si>
  <si>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</si>
  <si>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</si>
  <si>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</si>
  <si>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</si>
  <si>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</si>
  <si>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</si>
  <si>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</si>
  <si>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</si>
  <si>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</si>
  <si>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</si>
  <si>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 xml:space="preserve">Ukupno raspoređeno na opšte namjene i programe posebne namjene  za period januar-juni 2021. godine po Odlukama VM BiH o privremenom finansiranju institucija BiH </t>
  </si>
  <si>
    <t>ДОДАТНЕ УПУТЕ</t>
  </si>
  <si>
    <t>Буџетски корисници требају попунити табеле 1а,3 и 4. Табела 1а- подразумјева аналитичко исказивање економских категорија. Табела 1- синтетички приказ економских категорија се аутоматски попуњава , као и табела 2, чим буџетски корисник попуни табелу 3 и табеле 4, уколико има планиране програме посебних намјена.</t>
  </si>
  <si>
    <t>Потребно је да динамички план на табелама 1а, 3 и 4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 У табели 5, која се попуњава уз посебне захтјеве за унос средстава, се исказују и децимални бројеви.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</si>
  <si>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</si>
  <si>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</si>
  <si>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</si>
  <si>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</t>
  </si>
  <si>
    <t xml:space="preserve"> (ОПШТЕ НАМЈЕНЕ И  ПРОГРАМИ  ПОСЕБНЕ НАМЈЕНЕ)</t>
  </si>
  <si>
    <t>Р.бр.</t>
  </si>
  <si>
    <t>Опис</t>
  </si>
  <si>
    <t>Екон. код</t>
  </si>
  <si>
    <t>Преструктурисани буџет 2017</t>
  </si>
  <si>
    <t xml:space="preserve">Оперативни план 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</si>
  <si>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</si>
  <si>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</si>
  <si>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</si>
  <si>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</si>
  <si>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</si>
  <si>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</si>
  <si>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</si>
  <si>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</si>
  <si>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</si>
  <si>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</si>
  <si>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</si>
  <si>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</si>
  <si>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</si>
  <si>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</si>
  <si>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</si>
  <si>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</si>
  <si>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</si>
  <si>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</si>
  <si>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</si>
  <si>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</si>
  <si>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</si>
  <si>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</si>
  <si>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</si>
  <si>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</si>
  <si>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</si>
  <si>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</si>
  <si>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</si>
  <si>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</si>
  <si>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</si>
  <si>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</si>
  <si>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</si>
  <si>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</si>
  <si>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</si>
  <si>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</si>
  <si>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</si>
  <si>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</si>
  <si>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</si>
  <si>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</si>
  <si>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</si>
  <si>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</si>
  <si>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</si>
  <si>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УКУПНО БУЏЕТСКИ КОРИСНИК (I+II+III+IV+V)</t>
  </si>
  <si>
    <t>Табела 1: ПРЕГЛЕД УКУПНО ОДОБРЕНОГ ОПЕРАТИВНОГ ПЛАНА ПО ЕКОНОМСКИМ КАТЕГОРИЈАМА</t>
  </si>
  <si>
    <t>Програм посебне намјене бр. 7</t>
  </si>
  <si>
    <t>Програм посебне намјене бр. 8</t>
  </si>
  <si>
    <t>Средства распоређена на програм посебне намјене за 2022.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</si>
  <si>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</si>
  <si>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</si>
  <si>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</si>
  <si>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</si>
  <si>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</si>
  <si>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</si>
  <si>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</si>
  <si>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</si>
  <si>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</si>
  <si>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</si>
  <si>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</si>
  <si>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</si>
  <si>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</si>
  <si>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Табела 5: ПРЕГЛЕД РАСПОРЕДА ОПЕРАТИВНОГ ПЛАНА ПРОГРАМА ПОСЕБНЕ НАМЈЕНЕ ПО МЈЕСЕЦИМА</t>
  </si>
  <si>
    <t>Фонд:</t>
  </si>
  <si>
    <t>НАЗИВ ПРОГРАМА ПОСЕБНЕ НАМЈЕНЕ:</t>
  </si>
  <si>
    <t>Пројектни код:</t>
  </si>
  <si>
    <t xml:space="preserve">Оперативни план опште намјене по мјесецима </t>
  </si>
  <si>
    <t>Укупно распоређено на опште намјене   за период јануар-март 2022. године по Одлуци СМ БиХ о привременом финансирању институција БиХ за период јануар-март 2022.године</t>
  </si>
  <si>
    <t>Одобрено у буџету институције по Одлуци СМ БиХ о привременом финансирању институција БиХ за период јануар-март 2022.године</t>
  </si>
  <si>
    <t xml:space="preserve">Укупно распоређено на опште намјене и програме посебне намјене  за период јануар-март 2022. године по Одлуци СМ БиХ о привременом финансирању институција БиХ </t>
  </si>
  <si>
    <t xml:space="preserve">Укупно распоређено на опште намјене и програме посебне намјене за период јануар-март 2022. године по Одлуци СМ БиХ о привременом финансирању институција БиХ </t>
  </si>
  <si>
    <t>Укупно распоређено на опште намјене и програме посебне намјене за период јануар-март 2022. године по Одлуци СМ БиХ о привременом финансирању институција БиХ за период јануар-март 2022.године</t>
  </si>
  <si>
    <t xml:space="preserve">Оперативни план по мјесецима </t>
  </si>
  <si>
    <t>Табела 2: ПРЕГЛЕД РАСПОРЕДА УКУПНОГ ОПЕРАТИВНОГ ПЛАНА ПО ЕКОНОМСКИМ КАТЕГОРИЈАМА И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</si>
  <si>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</si>
  <si>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Табела 4: ПРЕГЛЕД РАСПОРЕДА ОПЕРАТИВНОГ ПЛАНА ПРОГРАМА ПОСЕБНЕ НАМЈЕНЕ ПО МЈЕСЕЦИМА</t>
  </si>
  <si>
    <t>Оперативни план програма посебне намјене по мјесецима</t>
  </si>
  <si>
    <t>Укупно распоређено на програме посебне намјене за период јануар-март 2022. године по Одлуци СМ БиХ о привременом финансирању институција БиХ за период јануар-март 2022.године</t>
  </si>
  <si>
    <t>Агенција за полицијску подршку</t>
  </si>
  <si>
    <t>0906</t>
  </si>
  <si>
    <t>Агенција за полицијксу подршку</t>
  </si>
  <si>
    <t>Нето плате</t>
  </si>
  <si>
    <t>Накнада плате за боловање преко 30 или 42 дана</t>
  </si>
  <si>
    <t>Накнада плате за вријеме боловања</t>
  </si>
  <si>
    <t>Накнада плате за вријеме годишњег одмора</t>
  </si>
  <si>
    <t>Накнада плате за вријеме плаћеног одсуства</t>
  </si>
  <si>
    <t>Накнада плате за државне и вјерске празнике</t>
  </si>
  <si>
    <t>Порез на плате</t>
  </si>
  <si>
    <t>Допринос за ПИО</t>
  </si>
  <si>
    <t>Допринос за здравство</t>
  </si>
  <si>
    <t>Допринос за незапослене</t>
  </si>
  <si>
    <t>Допринос за дјечију заштиту</t>
  </si>
  <si>
    <t>Посебан порез накнада за заш.од природних и др.непогода</t>
  </si>
  <si>
    <t>Нето стимулације</t>
  </si>
  <si>
    <t>Накнаде за превоз са посла и на посао</t>
  </si>
  <si>
    <t>Накнаде трошкова смјештаја дужносника</t>
  </si>
  <si>
    <t>Накнаде за одвојени живот</t>
  </si>
  <si>
    <t>Накнаде за топли оброк</t>
  </si>
  <si>
    <t>Регрес за годишњи одмор</t>
  </si>
  <si>
    <t>Отпремнине због одласка у пензију</t>
  </si>
  <si>
    <t xml:space="preserve">Јубиларне награде </t>
  </si>
  <si>
    <t>Помоћ у случају смрти</t>
  </si>
  <si>
    <t>Помоћу случају теже инвалидности</t>
  </si>
  <si>
    <t>Порез на накнаде</t>
  </si>
  <si>
    <t>Допринос ПИО  за накнаде</t>
  </si>
  <si>
    <t>Допринос за зддравство-накнаде</t>
  </si>
  <si>
    <t>Допринос за незапослене-накнаде</t>
  </si>
  <si>
    <t>Допринос за дјечију заштиту-накнаде</t>
  </si>
  <si>
    <t>Путовања лична возила у земљи</t>
  </si>
  <si>
    <t>Трошкови смјештаја за службена путовања у земљи</t>
  </si>
  <si>
    <t>Трошкови дневница у земљи</t>
  </si>
  <si>
    <t>Путарина</t>
  </si>
  <si>
    <t>Трошкови превоза у иностранству јавним средствима</t>
  </si>
  <si>
    <t>Путовања лична возила у иностранству</t>
  </si>
  <si>
    <t>Трошкови смјештаја за службена путовања у иностранству</t>
  </si>
  <si>
    <t>Трошкови дневница у иностранству</t>
  </si>
  <si>
    <t>Путарина у иностранству</t>
  </si>
  <si>
    <t>Остали путни трошкови у иностранству</t>
  </si>
  <si>
    <t>Издаци за фиксне телефоне</t>
  </si>
  <si>
    <t>Издаци за мобилне телефоне ГСМ</t>
  </si>
  <si>
    <t>Издаци за интернет</t>
  </si>
  <si>
    <t>Издаци за поштанске услуге</t>
  </si>
  <si>
    <t>Издаци за електричну енергију</t>
  </si>
  <si>
    <t>Плин</t>
  </si>
  <si>
    <t>Издаци за воду и канализацију</t>
  </si>
  <si>
    <t>Издаци за обрасце и папир</t>
  </si>
  <si>
    <t>Издаци за компјутерски материјал</t>
  </si>
  <si>
    <t>Материјал за декорацију службених просторија</t>
  </si>
  <si>
    <t>Стручне књиге и литература</t>
  </si>
  <si>
    <t>Канцеларијски материјал</t>
  </si>
  <si>
    <t>Ауто гуме</t>
  </si>
  <si>
    <t>Издаци за остали административни материјал</t>
  </si>
  <si>
    <t>Материјал за чишћење</t>
  </si>
  <si>
    <t>Издаци за пасошке књижице</t>
  </si>
  <si>
    <t>Трошкови ситног инвентара</t>
  </si>
  <si>
    <t>Дизел</t>
  </si>
  <si>
    <t>Регистрација моторних возила</t>
  </si>
  <si>
    <t>Унајмљивање простора</t>
  </si>
  <si>
    <t>Унајмљивање паркинг простора</t>
  </si>
  <si>
    <t>Материјал за оправку и одржавање опреме</t>
  </si>
  <si>
    <t>Материјал за оправку и одржавање возила</t>
  </si>
  <si>
    <t>Услуге оправки и одржавања опреме</t>
  </si>
  <si>
    <t>Услуге оправке и одржавања возила</t>
  </si>
  <si>
    <t>Услуге прања возила</t>
  </si>
  <si>
    <t>Услуге одржавања софтвера</t>
  </si>
  <si>
    <t>Остале услуге текућег одржавања</t>
  </si>
  <si>
    <t>Осигурање имовине</t>
  </si>
  <si>
    <t>Осигурање возила</t>
  </si>
  <si>
    <t>Осигурање запослених при одлсаку на службени пут</t>
  </si>
  <si>
    <t>Издаци платног промета</t>
  </si>
  <si>
    <t>Услуге медија</t>
  </si>
  <si>
    <t>Услуге штампања</t>
  </si>
  <si>
    <t>Услуге јавног информисања и односа с јавношћу</t>
  </si>
  <si>
    <t>Услуге репрезентације</t>
  </si>
  <si>
    <t>Услуге објављивања тендера и огласа</t>
  </si>
  <si>
    <t>Израда службене легитимације</t>
  </si>
  <si>
    <t>Услуге стручноог усавршавања</t>
  </si>
  <si>
    <t>Остале стручне услуге</t>
  </si>
  <si>
    <t>Издаци за рад у комисијама</t>
  </si>
  <si>
    <t>Издаци за рад комисија</t>
  </si>
  <si>
    <t>Издаци за услуге по основу уговора о дјелу</t>
  </si>
  <si>
    <t>Издаци за порезе по основу уговора о дјелу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</si>
</sst>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  <numFmt numFmtId="190" formatCode="0.00_ ;[Red]\-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64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61" fillId="0" borderId="0" xfId="0" applyFont="1" applyAlignment="1">
      <alignment/>
    </xf>
    <xf numFmtId="0" fontId="61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61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61" fillId="40" borderId="43" xfId="0" applyFont="1" applyFill="1" applyBorder="1" applyAlignment="1">
      <alignment wrapText="1"/>
    </xf>
    <xf numFmtId="0" fontId="61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6" fillId="0" borderId="53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184" fontId="3" fillId="0" borderId="53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62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63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63" fillId="0" borderId="0" xfId="0" applyNumberFormat="1" applyFont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0" fontId="12" fillId="0" borderId="14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13" fillId="0" borderId="18" xfId="63" applyNumberFormat="1" applyFont="1" applyFill="1" applyBorder="1" applyAlignment="1" applyProtection="1">
      <alignment horizontal="center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0" fontId="12" fillId="0" borderId="25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/>
    </xf>
    <xf numFmtId="0" fontId="13" fillId="0" borderId="56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/>
      <protection locked="0"/>
    </xf>
    <xf numFmtId="0" fontId="13" fillId="0" borderId="20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11" fillId="0" borderId="17" xfId="73" applyFont="1" applyFill="1" applyBorder="1" applyAlignment="1" applyProtection="1">
      <alignment/>
      <protection locked="0"/>
    </xf>
    <xf numFmtId="0" fontId="11" fillId="0" borderId="17" xfId="63" applyFont="1" applyFill="1" applyBorder="1" applyAlignment="1" applyProtection="1">
      <alignment horizontal="left" wrapText="1"/>
      <protection locked="0"/>
    </xf>
    <xf numFmtId="0" fontId="13" fillId="0" borderId="45" xfId="63" applyNumberFormat="1" applyFont="1" applyFill="1" applyBorder="1" applyAlignment="1" applyProtection="1">
      <alignment horizontal="center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184" fontId="3" fillId="0" borderId="15" xfId="63" applyNumberFormat="1" applyFont="1" applyFill="1" applyBorder="1" applyAlignment="1" applyProtection="1">
      <alignment horizontal="right"/>
      <protection/>
    </xf>
    <xf numFmtId="184" fontId="3" fillId="0" borderId="16" xfId="63" applyNumberFormat="1" applyFont="1" applyFill="1" applyBorder="1" applyAlignment="1" applyProtection="1">
      <alignment horizontal="right"/>
      <protection/>
    </xf>
    <xf numFmtId="184" fontId="3" fillId="0" borderId="26" xfId="63" applyNumberFormat="1" applyFont="1" applyFill="1" applyBorder="1" applyAlignment="1" applyProtection="1">
      <alignment horizontal="right"/>
      <protection/>
    </xf>
    <xf numFmtId="184" fontId="3" fillId="0" borderId="27" xfId="63" applyNumberFormat="1" applyFont="1" applyFill="1" applyBorder="1" applyAlignment="1" applyProtection="1">
      <alignment horizontal="right"/>
      <protection/>
    </xf>
    <xf numFmtId="0" fontId="9" fillId="0" borderId="52" xfId="74" applyNumberFormat="1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 applyProtection="1">
      <alignment/>
      <protection locked="0"/>
    </xf>
    <xf numFmtId="0" fontId="11" fillId="0" borderId="45" xfId="74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1" xfId="63" applyNumberFormat="1" applyFont="1" applyFill="1" applyBorder="1" applyAlignment="1" applyProtection="1">
      <alignment horizontal="right"/>
      <protection/>
    </xf>
    <xf numFmtId="3" fontId="13" fillId="0" borderId="61" xfId="63" applyNumberFormat="1" applyFont="1" applyFill="1" applyBorder="1" applyAlignment="1" applyProtection="1">
      <alignment horizontal="right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3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4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65" xfId="63" applyNumberFormat="1" applyFont="1" applyFill="1" applyBorder="1" applyAlignment="1" applyProtection="1">
      <alignment horizontal="center"/>
      <protection locked="0"/>
    </xf>
    <xf numFmtId="3" fontId="11" fillId="0" borderId="61" xfId="63" applyNumberFormat="1" applyFont="1" applyFill="1" applyBorder="1" applyAlignment="1" applyProtection="1">
      <alignment horizontal="right"/>
      <protection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2" fillId="0" borderId="16" xfId="63" applyNumberFormat="1" applyFont="1" applyFill="1" applyBorder="1" applyAlignment="1" applyProtection="1">
      <alignment horizontal="right"/>
      <protection/>
    </xf>
    <xf numFmtId="0" fontId="13" fillId="0" borderId="25" xfId="63" applyNumberFormat="1" applyFont="1" applyFill="1" applyBorder="1" applyAlignment="1" applyProtection="1">
      <alignment horizontal="center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0" borderId="25" xfId="63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64" fillId="40" borderId="0" xfId="0" applyFont="1" applyFill="1" applyAlignment="1" applyProtection="1">
      <alignment/>
      <protection locked="0"/>
    </xf>
    <xf numFmtId="0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6" xfId="63" applyNumberFormat="1" applyFont="1" applyFill="1" applyBorder="1" applyAlignment="1" applyProtection="1">
      <alignment horizontal="center" vertical="center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13" fillId="0" borderId="66" xfId="63" applyNumberFormat="1" applyFont="1" applyFill="1" applyBorder="1" applyAlignment="1" applyProtection="1">
      <alignment horizontal="right"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0" fontId="11" fillId="0" borderId="46" xfId="63" applyFont="1" applyFill="1" applyBorder="1" applyAlignment="1" applyProtection="1">
      <alignment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11" fillId="0" borderId="35" xfId="63" applyNumberFormat="1" applyFont="1" applyFill="1" applyBorder="1" applyAlignment="1" applyProtection="1">
      <alignment horizontal="right"/>
      <protection/>
    </xf>
    <xf numFmtId="0" fontId="11" fillId="0" borderId="52" xfId="63" applyFont="1" applyFill="1" applyBorder="1" applyAlignment="1" applyProtection="1">
      <alignment/>
      <protection locked="0"/>
    </xf>
    <xf numFmtId="0" fontId="11" fillId="0" borderId="37" xfId="63" applyNumberFormat="1" applyFont="1" applyFill="1" applyBorder="1" applyAlignment="1" applyProtection="1">
      <alignment horizontal="center"/>
      <protection locked="0"/>
    </xf>
    <xf numFmtId="0" fontId="11" fillId="0" borderId="37" xfId="63" applyFont="1" applyFill="1" applyBorder="1" applyAlignment="1" applyProtection="1">
      <alignment/>
      <protection locked="0"/>
    </xf>
    <xf numFmtId="0" fontId="13" fillId="0" borderId="38" xfId="63" applyNumberFormat="1" applyFont="1" applyFill="1" applyBorder="1" applyAlignment="1" applyProtection="1">
      <alignment horizontal="center"/>
      <protection locked="0"/>
    </xf>
    <xf numFmtId="3" fontId="13" fillId="0" borderId="39" xfId="63" applyNumberFormat="1" applyFont="1" applyFill="1" applyBorder="1" applyAlignment="1" applyProtection="1">
      <alignment horizontal="right"/>
      <protection locked="0"/>
    </xf>
    <xf numFmtId="3" fontId="13" fillId="0" borderId="39" xfId="63" applyNumberFormat="1" applyFont="1" applyFill="1" applyBorder="1" applyAlignment="1" applyProtection="1">
      <alignment horizontal="right"/>
      <protection/>
    </xf>
    <xf numFmtId="3" fontId="13" fillId="0" borderId="40" xfId="63" applyNumberFormat="1" applyFont="1" applyFill="1" applyBorder="1" applyAlignment="1" applyProtection="1">
      <alignment horizontal="right"/>
      <protection locked="0"/>
    </xf>
    <xf numFmtId="190" fontId="0" fillId="40" borderId="0" xfId="0" applyNumberFormat="1" applyFill="1" applyAlignment="1" applyProtection="1">
      <alignment/>
      <protection locked="0"/>
    </xf>
    <xf numFmtId="0" fontId="18" fillId="0" borderId="24" xfId="63" applyFont="1" applyFill="1" applyBorder="1" applyAlignment="1" applyProtection="1">
      <alignment wrapText="1"/>
      <protection locked="0"/>
    </xf>
    <xf numFmtId="0" fontId="6" fillId="0" borderId="17" xfId="63" applyFont="1" applyFill="1" applyBorder="1" applyAlignment="1" applyProtection="1">
      <alignment/>
      <protection locked="0"/>
    </xf>
    <xf numFmtId="0" fontId="11" fillId="0" borderId="33" xfId="63" applyNumberFormat="1" applyFont="1" applyFill="1" applyBorder="1" applyAlignment="1" applyProtection="1">
      <alignment horizontal="center"/>
      <protection locked="0"/>
    </xf>
    <xf numFmtId="0" fontId="11" fillId="0" borderId="33" xfId="63" applyFont="1" applyFill="1" applyBorder="1" applyAlignment="1" applyProtection="1">
      <alignment/>
      <protection locked="0"/>
    </xf>
    <xf numFmtId="0" fontId="13" fillId="0" borderId="34" xfId="63" applyNumberFormat="1" applyFont="1" applyFill="1" applyBorder="1" applyAlignment="1" applyProtection="1">
      <alignment horizontal="center"/>
      <protection locked="0"/>
    </xf>
    <xf numFmtId="3" fontId="13" fillId="0" borderId="64" xfId="63" applyNumberFormat="1" applyFont="1" applyFill="1" applyBorder="1" applyAlignment="1" applyProtection="1">
      <alignment horizontal="right"/>
      <protection locked="0"/>
    </xf>
    <xf numFmtId="3" fontId="13" fillId="0" borderId="64" xfId="63" applyNumberFormat="1" applyFont="1" applyFill="1" applyBorder="1" applyAlignment="1" applyProtection="1">
      <alignment horizontal="right"/>
      <protection/>
    </xf>
    <xf numFmtId="3" fontId="13" fillId="0" borderId="36" xfId="63" applyNumberFormat="1" applyFont="1" applyFill="1" applyBorder="1" applyAlignment="1" applyProtection="1">
      <alignment horizontal="right"/>
      <protection locked="0"/>
    </xf>
    <xf numFmtId="0" fontId="19" fillId="0" borderId="17" xfId="63" applyFont="1" applyBorder="1" applyAlignment="1" applyProtection="1">
      <alignment/>
      <protection locked="0"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Border="1" applyAlignment="1" applyProtection="1">
      <alignment horizontal="right"/>
      <protection locked="0"/>
    </xf>
    <xf numFmtId="0" fontId="19" fillId="0" borderId="17" xfId="63" applyFont="1" applyBorder="1" applyAlignment="1" applyProtection="1">
      <alignment wrapText="1"/>
      <protection locked="0"/>
    </xf>
    <xf numFmtId="0" fontId="19" fillId="39" borderId="17" xfId="63" applyFont="1" applyFill="1" applyBorder="1" applyAlignment="1" applyProtection="1">
      <alignment wrapText="1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3" fillId="39" borderId="15" xfId="63" applyNumberFormat="1" applyFont="1" applyFill="1" applyBorder="1" applyAlignment="1" applyProtection="1">
      <alignment horizontal="right"/>
      <protection locked="0"/>
    </xf>
    <xf numFmtId="0" fontId="19" fillId="39" borderId="17" xfId="63" applyFont="1" applyFill="1" applyBorder="1" applyAlignment="1" applyProtection="1">
      <alignment/>
      <protection locked="0"/>
    </xf>
    <xf numFmtId="0" fontId="8" fillId="39" borderId="17" xfId="63" applyFont="1" applyFill="1" applyBorder="1" applyAlignment="1" applyProtection="1">
      <alignment/>
      <protection locked="0"/>
    </xf>
    <xf numFmtId="0" fontId="20" fillId="39" borderId="17" xfId="63" applyFont="1" applyFill="1" applyBorder="1" applyAlignment="1" applyProtection="1">
      <alignment/>
      <protection locked="0"/>
    </xf>
    <xf numFmtId="0" fontId="65" fillId="0" borderId="18" xfId="0" applyFont="1" applyBorder="1" applyAlignment="1" applyProtection="1">
      <alignment/>
      <protection locked="0"/>
    </xf>
    <xf numFmtId="0" fontId="11" fillId="0" borderId="51" xfId="63" applyNumberFormat="1" applyFont="1" applyFill="1" applyBorder="1" applyAlignment="1" applyProtection="1">
      <alignment horizontal="center"/>
      <protection locked="0"/>
    </xf>
    <xf numFmtId="3" fontId="66" fillId="39" borderId="15" xfId="63" applyNumberFormat="1" applyFont="1" applyFill="1" applyBorder="1" applyAlignment="1" applyProtection="1">
      <alignment horizontal="right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9" fillId="0" borderId="17" xfId="63" applyNumberFormat="1" applyFont="1" applyFill="1" applyBorder="1" applyAlignment="1" applyProtection="1">
      <alignment horizontal="center"/>
      <protection locked="0"/>
    </xf>
    <xf numFmtId="0" fontId="9" fillId="0" borderId="17" xfId="63" applyFont="1" applyFill="1" applyBorder="1" applyAlignment="1" applyProtection="1">
      <alignment/>
      <protection locked="0"/>
    </xf>
    <xf numFmtId="0" fontId="12" fillId="0" borderId="18" xfId="63" applyNumberFormat="1" applyFont="1" applyFill="1" applyBorder="1" applyAlignment="1" applyProtection="1">
      <alignment horizontal="center"/>
      <protection locked="0"/>
    </xf>
    <xf numFmtId="0" fontId="9" fillId="0" borderId="17" xfId="63" applyFont="1" applyFill="1" applyBorder="1" applyAlignment="1" applyProtection="1">
      <alignment wrapText="1"/>
      <protection locked="0"/>
    </xf>
    <xf numFmtId="0" fontId="9" fillId="0" borderId="17" xfId="63" applyFont="1" applyFill="1" applyBorder="1" applyAlignment="1" applyProtection="1">
      <alignment horizontal="center"/>
      <protection locked="0"/>
    </xf>
    <xf numFmtId="0" fontId="12" fillId="0" borderId="18" xfId="63" applyFont="1" applyFill="1" applyBorder="1" applyAlignment="1" applyProtection="1">
      <alignment horizontal="center"/>
      <protection locked="0"/>
    </xf>
    <xf numFmtId="0" fontId="14" fillId="40" borderId="70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3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6" fillId="0" borderId="71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70" xfId="63" applyFont="1" applyFill="1" applyBorder="1" applyAlignment="1" applyProtection="1">
      <alignment horizontal="center" vertical="center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73" xfId="63" applyFont="1" applyFill="1" applyBorder="1" applyAlignment="1" applyProtection="1">
      <alignment horizontal="right"/>
      <protection locked="0"/>
    </xf>
    <xf numFmtId="0" fontId="3" fillId="34" borderId="70" xfId="63" applyFont="1" applyFill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3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70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3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 wrapText="1"/>
      <protection locked="0"/>
    </xf>
    <xf numFmtId="0" fontId="17" fillId="40" borderId="32" xfId="63" applyFont="1" applyFill="1" applyBorder="1" applyAlignment="1" applyProtection="1">
      <alignment horizontal="center" vertical="center" wrapText="1"/>
      <protection locked="0"/>
    </xf>
    <xf numFmtId="0" fontId="17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/>
      <protection locked="0"/>
    </xf>
    <xf numFmtId="0" fontId="17" fillId="40" borderId="32" xfId="63" applyFont="1" applyFill="1" applyBorder="1" applyAlignment="1" applyProtection="1">
      <alignment horizontal="center" vertical="center"/>
      <protection locked="0"/>
    </xf>
    <xf numFmtId="0" fontId="17" fillId="40" borderId="11" xfId="63" applyFont="1" applyFill="1" applyBorder="1" applyAlignment="1" applyProtection="1">
      <alignment horizontal="center" vertical="center"/>
      <protection locked="0"/>
    </xf>
    <xf numFmtId="0" fontId="17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70" xfId="63" applyFont="1" applyFill="1" applyBorder="1" applyAlignment="1" applyProtection="1">
      <alignment horizontal="center" vertical="center" wrapText="1"/>
      <protection locked="0"/>
    </xf>
    <xf numFmtId="0" fontId="17" fillId="40" borderId="71" xfId="63" applyFont="1" applyFill="1" applyBorder="1" applyAlignment="1" applyProtection="1">
      <alignment horizontal="center" vertical="center" wrapText="1"/>
      <protection locked="0"/>
    </xf>
    <xf numFmtId="0" fontId="17" fillId="40" borderId="72" xfId="63" applyFont="1" applyFill="1" applyBorder="1" applyAlignment="1" applyProtection="1">
      <alignment horizontal="center" vertical="center" wrapText="1"/>
      <protection locked="0"/>
    </xf>
    <xf numFmtId="0" fontId="17" fillId="40" borderId="50" xfId="63" applyFont="1" applyFill="1" applyBorder="1" applyAlignment="1" applyProtection="1">
      <alignment horizontal="center" vertical="center" wrapText="1"/>
      <protection locked="0"/>
    </xf>
    <xf numFmtId="0" fontId="17" fillId="40" borderId="10" xfId="63" applyFont="1" applyFill="1" applyBorder="1" applyAlignment="1" applyProtection="1">
      <alignment horizontal="center" vertical="center" wrapText="1"/>
      <protection locked="0"/>
    </xf>
    <xf numFmtId="0" fontId="17" fillId="40" borderId="75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163</v>
      </c>
    </row>
    <row r="2" spans="1:2" ht="78.75">
      <c r="A2" s="153">
        <v>1</v>
      </c>
      <c r="B2" s="154" t="s">
        <v>164</v>
      </c>
    </row>
    <row r="3" spans="1:2" ht="78.75">
      <c r="A3" s="153">
        <v>2</v>
      </c>
      <c r="B3" s="154" t="s">
        <v>165</v>
      </c>
    </row>
    <row r="4" spans="1:2" ht="47.25" hidden="1">
      <c r="A4" s="153">
        <v>3</v>
      </c>
      <c r="B4" s="155" t="s">
        <v>129</v>
      </c>
    </row>
    <row r="5" spans="1:2" ht="47.25" hidden="1">
      <c r="A5" s="153">
        <v>4</v>
      </c>
      <c r="B5" s="155" t="s">
        <v>130</v>
      </c>
    </row>
    <row r="6" spans="1:2" ht="31.5" hidden="1">
      <c r="A6" s="153">
        <v>5</v>
      </c>
      <c r="B6" s="155" t="s">
        <v>115</v>
      </c>
    </row>
    <row r="7" spans="1:2" ht="47.25" hidden="1">
      <c r="A7" s="153">
        <v>6</v>
      </c>
      <c r="B7" s="155" t="s">
        <v>131</v>
      </c>
    </row>
    <row r="8" spans="1:2" ht="47.25" hidden="1">
      <c r="A8" s="153">
        <v>8</v>
      </c>
      <c r="B8" s="155" t="s">
        <v>132</v>
      </c>
    </row>
    <row r="9" spans="1:2" ht="64.5" customHeight="1" hidden="1">
      <c r="A9" s="153">
        <v>9</v>
      </c>
      <c r="B9" s="155" t="s">
        <v>133</v>
      </c>
    </row>
    <row r="10" spans="1:2" ht="31.5" hidden="1">
      <c r="A10" s="156">
        <v>10</v>
      </c>
      <c r="B10" s="169" t="s">
        <v>134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18.75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18.75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18.75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18.75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18.75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18.75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18.75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18.75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18.75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18.75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37.5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18.75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>E27+E30+E32+E41+E44+E46</f>
        <v>0</v>
      </c>
      <c r="F26" s="244">
        <f aca="true" t="shared" si="2" ref="F26:S26">F27+F30+F32+F41+F44+F46</f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18.75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18.75" hidden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18.75" hidden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18.75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18.75" hidden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18.75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18.75" hidden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18.75" hidden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18.75" hidden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18.75" hidden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18.75" hidden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18.75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18.75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18.75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18.75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18.75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18.75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18.75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18.75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18.75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18.75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19.5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18.75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18.75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18.75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18.75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18.75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19.5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18.75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38.25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18.75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18.75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18.75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18.75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18.75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18.75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19.5" thickBot="1">
      <c r="B63" s="209"/>
      <c r="C63" s="186" t="s">
        <v>49</v>
      </c>
      <c r="D63" s="260"/>
      <c r="E63" s="244">
        <f>E14+E26+E48+E54+E56</f>
        <v>0</v>
      </c>
      <c r="F63" s="244">
        <f aca="true" t="shared" si="14" ref="F63:S63">F14+F26+F48+F54+F56</f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20.2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20.2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20.2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20.2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20.2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 hidden="1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 hidden="1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 hidden="1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20.2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 hidden="1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 hidden="1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 hidden="1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 hidden="1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 hidden="1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 hidden="1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 hidden="1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 hidden="1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2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20.2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20.2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2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38.25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20.2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20.2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20.2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20.25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2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96</v>
      </c>
      <c r="K2" s="237"/>
      <c r="R2" s="477" t="s">
        <v>96</v>
      </c>
      <c r="S2" s="477"/>
      <c r="T2" s="123"/>
    </row>
    <row r="3" spans="2:20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35" t="s">
        <v>107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146</v>
      </c>
      <c r="F10" s="492" t="s">
        <v>136</v>
      </c>
      <c r="G10" s="489" t="s">
        <v>142</v>
      </c>
      <c r="H10" s="489" t="s">
        <v>145</v>
      </c>
      <c r="I10" s="508" t="s">
        <v>141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515"/>
      <c r="D11" s="506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516"/>
      <c r="D12" s="507"/>
      <c r="E12" s="491"/>
      <c r="F12" s="494"/>
      <c r="G12" s="491"/>
      <c r="H12" s="491"/>
      <c r="I12" s="167" t="s">
        <v>144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4.75" customHeight="1">
      <c r="B15" s="26">
        <v>1</v>
      </c>
      <c r="C15" s="183" t="s">
        <v>38</v>
      </c>
      <c r="D15" s="194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4.75" customHeight="1">
      <c r="B16" s="32">
        <v>2</v>
      </c>
      <c r="C16" s="184" t="s">
        <v>80</v>
      </c>
      <c r="D16" s="196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4.75" customHeight="1">
      <c r="B17" s="32">
        <v>3</v>
      </c>
      <c r="C17" s="185" t="s">
        <v>14</v>
      </c>
      <c r="D17" s="196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4.75" customHeight="1">
      <c r="B18" s="32">
        <v>4</v>
      </c>
      <c r="C18" s="184" t="s">
        <v>81</v>
      </c>
      <c r="D18" s="196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4.75" customHeight="1">
      <c r="B19" s="32">
        <v>5</v>
      </c>
      <c r="C19" s="184" t="s">
        <v>16</v>
      </c>
      <c r="D19" s="196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4.75" customHeight="1">
      <c r="B20" s="32">
        <v>6</v>
      </c>
      <c r="C20" s="185" t="s">
        <v>40</v>
      </c>
      <c r="D20" s="196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4.75" customHeight="1">
      <c r="B21" s="32">
        <v>7</v>
      </c>
      <c r="C21" s="184" t="s">
        <v>41</v>
      </c>
      <c r="D21" s="196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4.75" customHeight="1">
      <c r="B22" s="32">
        <v>8</v>
      </c>
      <c r="C22" s="185" t="s">
        <v>101</v>
      </c>
      <c r="D22" s="196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4.75" customHeight="1">
      <c r="B23" s="32">
        <v>9</v>
      </c>
      <c r="C23" s="185" t="s">
        <v>18</v>
      </c>
      <c r="D23" s="196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2">
        <v>10</v>
      </c>
      <c r="C24" s="184" t="s">
        <v>83</v>
      </c>
      <c r="D24" s="196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4.75" customHeight="1">
      <c r="B25" s="32">
        <v>11</v>
      </c>
      <c r="C25" s="184" t="s">
        <v>20</v>
      </c>
      <c r="D25" s="196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4.75" customHeight="1">
      <c r="B27" s="210">
        <v>1</v>
      </c>
      <c r="C27" s="187" t="s">
        <v>85</v>
      </c>
      <c r="D27" s="199">
        <v>614100</v>
      </c>
      <c r="E27" s="235">
        <f>SUM(G27:H27)</f>
        <v>0</v>
      </c>
      <c r="F27" s="235">
        <f aca="true" t="shared" si="4" ref="F27:T27">F28+F29</f>
        <v>0</v>
      </c>
      <c r="G27" s="235"/>
      <c r="H27" s="235">
        <f t="shared" si="4"/>
        <v>0</v>
      </c>
      <c r="I27" s="235">
        <f t="shared" si="4"/>
        <v>0</v>
      </c>
      <c r="J27" s="235">
        <f t="shared" si="4"/>
        <v>0</v>
      </c>
      <c r="K27" s="235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4.75" customHeight="1" hidden="1">
      <c r="B28" s="37"/>
      <c r="C28" s="188"/>
      <c r="D28" s="200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4.75" customHeight="1" hidden="1">
      <c r="B29" s="37"/>
      <c r="C29" s="188"/>
      <c r="D29" s="200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4.75" customHeight="1">
      <c r="B30" s="37">
        <v>2</v>
      </c>
      <c r="C30" s="188" t="s">
        <v>86</v>
      </c>
      <c r="D30" s="200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4.75" customHeight="1" hidden="1">
      <c r="B31" s="37"/>
      <c r="C31" s="188"/>
      <c r="D31" s="200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4.75" customHeight="1">
      <c r="B32" s="37">
        <v>3</v>
      </c>
      <c r="C32" s="184" t="s">
        <v>87</v>
      </c>
      <c r="D32" s="200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4.75" customHeight="1" hidden="1">
      <c r="B33" s="37"/>
      <c r="C33" s="188"/>
      <c r="D33" s="200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4.75" customHeight="1" hidden="1">
      <c r="B34" s="37"/>
      <c r="C34" s="188"/>
      <c r="D34" s="200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4.75" customHeight="1" hidden="1">
      <c r="B35" s="37"/>
      <c r="C35" s="188"/>
      <c r="D35" s="200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4.75" customHeight="1" hidden="1">
      <c r="B36" s="37"/>
      <c r="C36" s="188"/>
      <c r="D36" s="200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4.75" customHeight="1" hidden="1">
      <c r="B37" s="32"/>
      <c r="C37" s="188"/>
      <c r="D37" s="196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4.75" customHeight="1" hidden="1">
      <c r="B38" s="37"/>
      <c r="C38" s="188"/>
      <c r="D38" s="200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4.75" customHeight="1" hidden="1">
      <c r="B39" s="37"/>
      <c r="C39" s="188"/>
      <c r="D39" s="200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4.75" customHeight="1" hidden="1">
      <c r="B40" s="32"/>
      <c r="C40" s="188"/>
      <c r="D40" s="196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4.75" customHeight="1">
      <c r="B41" s="37">
        <v>4</v>
      </c>
      <c r="C41" s="188" t="s">
        <v>88</v>
      </c>
      <c r="D41" s="200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4.75" customHeight="1">
      <c r="B42" s="37"/>
      <c r="C42" s="188"/>
      <c r="D42" s="200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4.75" customHeight="1">
      <c r="B43" s="37"/>
      <c r="C43" s="188"/>
      <c r="D43" s="200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4.75" customHeight="1">
      <c r="B44" s="37">
        <v>5</v>
      </c>
      <c r="C44" s="188" t="s">
        <v>89</v>
      </c>
      <c r="D44" s="200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4.75" customHeight="1">
      <c r="B45" s="37"/>
      <c r="C45" s="188"/>
      <c r="D45" s="200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4.75" customHeight="1">
      <c r="B46" s="37">
        <v>6</v>
      </c>
      <c r="C46" s="188" t="s">
        <v>90</v>
      </c>
      <c r="D46" s="200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4.75" customHeight="1">
      <c r="B47" s="32"/>
      <c r="C47" s="183"/>
      <c r="D47" s="207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4.75" customHeight="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4.75" customHeight="1">
      <c r="B49" s="210">
        <v>1</v>
      </c>
      <c r="C49" s="187" t="s">
        <v>91</v>
      </c>
      <c r="D49" s="199">
        <v>615100</v>
      </c>
      <c r="E49" s="235">
        <f t="shared" si="5"/>
        <v>0</v>
      </c>
      <c r="F49" s="235">
        <f aca="true" t="shared" si="12" ref="F49:T49">SUM(F50:F51)</f>
        <v>0</v>
      </c>
      <c r="G49" s="235"/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4.75" customHeight="1">
      <c r="B50" s="37"/>
      <c r="C50" s="188"/>
      <c r="D50" s="200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4.75" customHeight="1">
      <c r="B51" s="37"/>
      <c r="C51" s="188"/>
      <c r="D51" s="200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24.75" customHeight="1">
      <c r="B52" s="37">
        <v>2</v>
      </c>
      <c r="C52" s="189" t="s">
        <v>92</v>
      </c>
      <c r="D52" s="200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4.75" customHeight="1">
      <c r="B53" s="37"/>
      <c r="C53" s="189"/>
      <c r="D53" s="200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4.75" customHeight="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4.75" customHeight="1">
      <c r="B55" s="211">
        <v>1</v>
      </c>
      <c r="C55" s="190" t="s">
        <v>93</v>
      </c>
      <c r="D55" s="202">
        <v>616200</v>
      </c>
      <c r="E55" s="181">
        <f>G55+H55</f>
        <v>0</v>
      </c>
      <c r="F55" s="181"/>
      <c r="G55" s="181"/>
      <c r="H55" s="174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24.75" customHeight="1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4.75" customHeight="1">
      <c r="B57" s="212">
        <v>1</v>
      </c>
      <c r="C57" s="191" t="s">
        <v>94</v>
      </c>
      <c r="D57" s="205">
        <v>821100</v>
      </c>
      <c r="E57" s="174">
        <f aca="true" t="shared" si="16" ref="E57:E62">G57+H57</f>
        <v>0</v>
      </c>
      <c r="F57" s="174"/>
      <c r="G57" s="174"/>
      <c r="H57" s="174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4.75" customHeight="1">
      <c r="B58" s="32">
        <v>2</v>
      </c>
      <c r="C58" s="183" t="s">
        <v>43</v>
      </c>
      <c r="D58" s="207">
        <v>821200</v>
      </c>
      <c r="E58" s="174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4.75" customHeight="1">
      <c r="B59" s="32">
        <v>3</v>
      </c>
      <c r="C59" s="183" t="s">
        <v>44</v>
      </c>
      <c r="D59" s="207">
        <v>821300</v>
      </c>
      <c r="E59" s="174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4.75" customHeight="1">
      <c r="B60" s="32">
        <v>4</v>
      </c>
      <c r="C60" s="189" t="s">
        <v>45</v>
      </c>
      <c r="D60" s="207">
        <v>821400</v>
      </c>
      <c r="E60" s="174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4.75" customHeight="1">
      <c r="B61" s="32">
        <v>5</v>
      </c>
      <c r="C61" s="189" t="s">
        <v>46</v>
      </c>
      <c r="D61" s="207">
        <v>821500</v>
      </c>
      <c r="E61" s="174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0" ht="24.75" customHeight="1">
      <c r="B62" s="32">
        <v>6</v>
      </c>
      <c r="C62" s="189" t="s">
        <v>47</v>
      </c>
      <c r="D62" s="207">
        <v>821600</v>
      </c>
      <c r="E62" s="174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</row>
    <row r="63" spans="2:20" ht="24.75" customHeight="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80" t="s">
        <v>36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</row>
    <row r="4" spans="1:15" ht="15">
      <c r="A4" s="523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5.75" thickBot="1">
      <c r="A5" s="524"/>
      <c r="B5" s="524"/>
      <c r="C5" s="524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</row>
    <row r="6" spans="1:15" ht="21" customHeight="1">
      <c r="A6" s="531" t="s">
        <v>1</v>
      </c>
      <c r="B6" s="534" t="s">
        <v>2</v>
      </c>
      <c r="C6" s="531" t="s">
        <v>3</v>
      </c>
      <c r="D6" s="517" t="s">
        <v>72</v>
      </c>
      <c r="E6" s="79" t="s">
        <v>51</v>
      </c>
      <c r="F6" s="517" t="s">
        <v>79</v>
      </c>
      <c r="G6" s="525" t="s">
        <v>4</v>
      </c>
      <c r="H6" s="526"/>
      <c r="I6" s="526"/>
      <c r="J6" s="526"/>
      <c r="K6" s="526"/>
      <c r="L6" s="526"/>
      <c r="M6" s="526"/>
      <c r="N6" s="526"/>
      <c r="O6" s="527"/>
    </row>
    <row r="7" spans="1:15" ht="22.5" customHeight="1" thickBot="1">
      <c r="A7" s="532"/>
      <c r="B7" s="535"/>
      <c r="C7" s="532"/>
      <c r="D7" s="518"/>
      <c r="E7" s="80"/>
      <c r="F7" s="518"/>
      <c r="G7" s="528"/>
      <c r="H7" s="529"/>
      <c r="I7" s="529"/>
      <c r="J7" s="529"/>
      <c r="K7" s="529"/>
      <c r="L7" s="529"/>
      <c r="M7" s="529"/>
      <c r="N7" s="529"/>
      <c r="O7" s="530"/>
    </row>
    <row r="8" spans="1:15" ht="67.5" customHeight="1" thickBot="1">
      <c r="A8" s="533"/>
      <c r="B8" s="536"/>
      <c r="C8" s="533"/>
      <c r="D8" s="519"/>
      <c r="E8" s="81"/>
      <c r="F8" s="51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20" t="s">
        <v>50</v>
      </c>
      <c r="C45" s="521"/>
      <c r="D45" s="52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C6:C8"/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</row>
    <row r="2" spans="1:9" ht="15">
      <c r="A2" s="480" t="s">
        <v>64</v>
      </c>
      <c r="B2" s="522"/>
      <c r="C2" s="522"/>
      <c r="D2" s="522"/>
      <c r="E2" s="522"/>
      <c r="F2" s="522"/>
      <c r="G2" s="522"/>
      <c r="H2" s="522"/>
      <c r="I2" s="522"/>
    </row>
    <row r="3" spans="1:9" ht="15">
      <c r="A3" s="480"/>
      <c r="B3" s="522"/>
      <c r="C3" s="522"/>
      <c r="D3" s="522"/>
      <c r="E3" s="522"/>
      <c r="F3" s="522"/>
      <c r="G3" s="522"/>
      <c r="H3" s="522"/>
      <c r="I3" s="522"/>
    </row>
    <row r="4" spans="1:9" ht="15">
      <c r="A4" s="523"/>
      <c r="B4" s="523"/>
      <c r="C4" s="523"/>
      <c r="D4" s="523"/>
      <c r="E4" s="523"/>
      <c r="F4" s="523"/>
      <c r="G4" s="523"/>
      <c r="H4" s="523"/>
      <c r="I4" s="523"/>
    </row>
    <row r="5" spans="1:9" ht="15.75" thickBot="1">
      <c r="A5" s="481"/>
      <c r="B5" s="481"/>
      <c r="C5" s="481"/>
      <c r="D5" s="2"/>
      <c r="E5" s="2"/>
      <c r="F5" s="482"/>
      <c r="G5" s="482"/>
      <c r="H5" s="482"/>
      <c r="I5" s="482"/>
    </row>
    <row r="6" spans="1:9" ht="30.75" customHeight="1">
      <c r="A6" s="531" t="s">
        <v>1</v>
      </c>
      <c r="B6" s="534" t="s">
        <v>2</v>
      </c>
      <c r="C6" s="531" t="s">
        <v>3</v>
      </c>
      <c r="D6" s="517" t="s">
        <v>72</v>
      </c>
      <c r="E6" s="517" t="s">
        <v>71</v>
      </c>
      <c r="F6" s="517" t="s">
        <v>78</v>
      </c>
      <c r="G6" s="537" t="s">
        <v>25</v>
      </c>
      <c r="H6" s="538"/>
      <c r="I6" s="539"/>
    </row>
    <row r="7" spans="1:9" ht="30.75" customHeight="1" thickBot="1">
      <c r="A7" s="532"/>
      <c r="B7" s="535"/>
      <c r="C7" s="532"/>
      <c r="D7" s="518"/>
      <c r="E7" s="518"/>
      <c r="F7" s="518"/>
      <c r="G7" s="540"/>
      <c r="H7" s="541"/>
      <c r="I7" s="542"/>
    </row>
    <row r="8" spans="1:9" ht="23.25" customHeight="1" thickBot="1">
      <c r="A8" s="533"/>
      <c r="B8" s="536"/>
      <c r="C8" s="533"/>
      <c r="D8" s="519"/>
      <c r="E8" s="519"/>
      <c r="F8" s="519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</row>
    <row r="2" spans="1:9" ht="28.5" customHeight="1">
      <c r="A2" s="480" t="s">
        <v>65</v>
      </c>
      <c r="B2" s="522"/>
      <c r="C2" s="522"/>
      <c r="D2" s="522"/>
      <c r="E2" s="522"/>
      <c r="F2" s="522"/>
      <c r="G2" s="522"/>
      <c r="H2" s="522"/>
      <c r="I2" s="522"/>
    </row>
    <row r="3" spans="1:9" ht="15">
      <c r="A3" s="523"/>
      <c r="B3" s="523"/>
      <c r="C3" s="523"/>
      <c r="D3" s="523"/>
      <c r="E3" s="523"/>
      <c r="F3" s="523"/>
      <c r="G3" s="523"/>
      <c r="H3" s="523"/>
      <c r="I3" s="523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81"/>
      <c r="B5" s="481"/>
      <c r="C5" s="481"/>
      <c r="D5" s="2"/>
      <c r="E5" s="2"/>
      <c r="F5" s="482"/>
      <c r="G5" s="482"/>
      <c r="H5" s="482"/>
      <c r="I5" s="482"/>
    </row>
    <row r="6" spans="1:9" ht="30.75" customHeight="1">
      <c r="A6" s="531" t="s">
        <v>1</v>
      </c>
      <c r="B6" s="534" t="s">
        <v>2</v>
      </c>
      <c r="C6" s="531" t="s">
        <v>3</v>
      </c>
      <c r="D6" s="517" t="s">
        <v>72</v>
      </c>
      <c r="E6" s="517" t="s">
        <v>71</v>
      </c>
      <c r="F6" s="517" t="s">
        <v>78</v>
      </c>
      <c r="G6" s="537" t="s">
        <v>74</v>
      </c>
      <c r="H6" s="538"/>
      <c r="I6" s="539"/>
    </row>
    <row r="7" spans="1:9" ht="30.75" customHeight="1" thickBot="1">
      <c r="A7" s="532"/>
      <c r="B7" s="535"/>
      <c r="C7" s="532"/>
      <c r="D7" s="518"/>
      <c r="E7" s="518"/>
      <c r="F7" s="518"/>
      <c r="G7" s="540"/>
      <c r="H7" s="541"/>
      <c r="I7" s="542"/>
    </row>
    <row r="8" spans="1:9" ht="23.25" customHeight="1" thickBot="1">
      <c r="A8" s="533"/>
      <c r="B8" s="536"/>
      <c r="C8" s="533"/>
      <c r="D8" s="519"/>
      <c r="E8" s="519"/>
      <c r="F8" s="519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</row>
    <row r="2" spans="1:9" ht="21.75" customHeight="1">
      <c r="A2" s="480" t="s">
        <v>66</v>
      </c>
      <c r="B2" s="522"/>
      <c r="C2" s="522"/>
      <c r="D2" s="522"/>
      <c r="E2" s="522"/>
      <c r="F2" s="522"/>
      <c r="G2" s="522"/>
      <c r="H2" s="522"/>
      <c r="I2" s="522"/>
    </row>
    <row r="3" spans="1:9" ht="15">
      <c r="A3" s="523"/>
      <c r="B3" s="523"/>
      <c r="C3" s="523"/>
      <c r="D3" s="523"/>
      <c r="E3" s="523"/>
      <c r="F3" s="523"/>
      <c r="G3" s="523"/>
      <c r="H3" s="523"/>
      <c r="I3" s="523"/>
    </row>
    <row r="4" spans="1:9" ht="26.25" customHeight="1">
      <c r="A4" s="475" t="s">
        <v>26</v>
      </c>
      <c r="B4" s="476"/>
      <c r="C4" s="476"/>
      <c r="D4" s="476"/>
      <c r="E4" s="476"/>
      <c r="F4" s="476"/>
      <c r="G4" s="476"/>
      <c r="H4" s="476"/>
      <c r="I4" s="476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31" t="s">
        <v>1</v>
      </c>
      <c r="B6" s="534" t="s">
        <v>2</v>
      </c>
      <c r="C6" s="531" t="s">
        <v>3</v>
      </c>
      <c r="D6" s="517" t="s">
        <v>72</v>
      </c>
      <c r="E6" s="517" t="s">
        <v>71</v>
      </c>
      <c r="F6" s="517" t="s">
        <v>78</v>
      </c>
      <c r="G6" s="537" t="s">
        <v>76</v>
      </c>
      <c r="H6" s="538"/>
      <c r="I6" s="539"/>
    </row>
    <row r="7" spans="1:9" s="9" customFormat="1" ht="30.75" customHeight="1" thickBot="1">
      <c r="A7" s="532"/>
      <c r="B7" s="535"/>
      <c r="C7" s="532"/>
      <c r="D7" s="518"/>
      <c r="E7" s="518"/>
      <c r="F7" s="518"/>
      <c r="G7" s="540"/>
      <c r="H7" s="541"/>
      <c r="I7" s="542"/>
    </row>
    <row r="8" spans="1:9" s="9" customFormat="1" ht="23.25" customHeight="1" thickBot="1">
      <c r="A8" s="533"/>
      <c r="B8" s="536"/>
      <c r="C8" s="533"/>
      <c r="D8" s="519"/>
      <c r="E8" s="519"/>
      <c r="F8" s="519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75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80" t="s">
        <v>36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</row>
    <row r="4" spans="1:15" ht="15">
      <c r="A4" s="523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5.75" thickBot="1">
      <c r="A5" s="524"/>
      <c r="B5" s="524"/>
      <c r="C5" s="524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</row>
    <row r="6" spans="1:15" ht="21" customHeight="1">
      <c r="A6" s="531" t="s">
        <v>1</v>
      </c>
      <c r="B6" s="534" t="s">
        <v>2</v>
      </c>
      <c r="C6" s="531" t="s">
        <v>3</v>
      </c>
      <c r="D6" s="517" t="s">
        <v>72</v>
      </c>
      <c r="E6" s="79" t="s">
        <v>51</v>
      </c>
      <c r="F6" s="517" t="s">
        <v>79</v>
      </c>
      <c r="G6" s="525" t="s">
        <v>4</v>
      </c>
      <c r="H6" s="526"/>
      <c r="I6" s="526"/>
      <c r="J6" s="526"/>
      <c r="K6" s="526"/>
      <c r="L6" s="526"/>
      <c r="M6" s="526"/>
      <c r="N6" s="526"/>
      <c r="O6" s="527"/>
    </row>
    <row r="7" spans="1:15" ht="22.5" customHeight="1" thickBot="1">
      <c r="A7" s="532"/>
      <c r="B7" s="535"/>
      <c r="C7" s="532"/>
      <c r="D7" s="518"/>
      <c r="E7" s="80"/>
      <c r="F7" s="518"/>
      <c r="G7" s="528"/>
      <c r="H7" s="529"/>
      <c r="I7" s="529"/>
      <c r="J7" s="529"/>
      <c r="K7" s="529"/>
      <c r="L7" s="529"/>
      <c r="M7" s="529"/>
      <c r="N7" s="529"/>
      <c r="O7" s="530"/>
    </row>
    <row r="8" spans="1:15" ht="67.5" customHeight="1" thickBot="1">
      <c r="A8" s="533"/>
      <c r="B8" s="536"/>
      <c r="C8" s="533"/>
      <c r="D8" s="519"/>
      <c r="E8" s="81"/>
      <c r="F8" s="51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20" t="s">
        <v>50</v>
      </c>
      <c r="C45" s="521"/>
      <c r="D45" s="52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75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6" ht="29.25" customHeight="1">
      <c r="A2" s="480" t="s">
        <v>31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</row>
    <row r="3" spans="1:16" ht="15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8.75">
      <c r="A4" s="475" t="s">
        <v>27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31" t="s">
        <v>1</v>
      </c>
      <c r="B6" s="534" t="s">
        <v>2</v>
      </c>
      <c r="C6" s="531" t="s">
        <v>3</v>
      </c>
      <c r="D6" s="531" t="s">
        <v>35</v>
      </c>
      <c r="E6" s="525" t="s">
        <v>30</v>
      </c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7"/>
    </row>
    <row r="7" spans="1:16" ht="25.5" customHeight="1" thickBot="1">
      <c r="A7" s="532"/>
      <c r="B7" s="535"/>
      <c r="C7" s="532"/>
      <c r="D7" s="532"/>
      <c r="E7" s="528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30"/>
    </row>
    <row r="8" spans="1:16" ht="21" customHeight="1" thickBot="1">
      <c r="A8" s="533"/>
      <c r="B8" s="536"/>
      <c r="C8" s="533"/>
      <c r="D8" s="54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153"/>
  <sheetViews>
    <sheetView tabSelected="1" view="pageBreakPreview" zoomScaleSheetLayoutView="100" zoomScalePageLayoutView="0" workbookViewId="0" topLeftCell="A64">
      <selection activeCell="H60" sqref="H6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 customHeight="1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2:14" ht="15.75" customHeight="1">
      <c r="L2" s="477" t="s">
        <v>167</v>
      </c>
      <c r="M2" s="477"/>
      <c r="N2" s="123"/>
    </row>
    <row r="3" spans="2:16" ht="21.75" customHeight="1">
      <c r="B3" s="475" t="s">
        <v>168</v>
      </c>
      <c r="C3" s="475"/>
      <c r="D3" s="478" t="s">
        <v>251</v>
      </c>
      <c r="E3" s="478"/>
      <c r="F3" s="478"/>
      <c r="G3" s="478"/>
      <c r="H3" s="478"/>
      <c r="I3" s="478"/>
      <c r="J3" s="478"/>
      <c r="K3" s="108"/>
      <c r="L3" s="477"/>
      <c r="M3" s="477"/>
      <c r="N3" s="148" t="s">
        <v>252</v>
      </c>
      <c r="O3" s="149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>
      <c r="B5" s="477" t="s">
        <v>169</v>
      </c>
      <c r="C5" s="477"/>
      <c r="D5" s="477"/>
      <c r="E5" s="477"/>
      <c r="F5" s="477"/>
      <c r="G5" s="477"/>
      <c r="H5" s="477"/>
      <c r="I5" s="477"/>
      <c r="J5" s="477"/>
      <c r="K5" s="477"/>
      <c r="L5" s="123"/>
      <c r="M5" s="11"/>
      <c r="N5" s="125"/>
      <c r="O5" s="125"/>
      <c r="P5" s="109"/>
    </row>
    <row r="6" spans="2:16" s="171" customFormat="1" ht="21" customHeight="1">
      <c r="B6" s="480" t="s">
        <v>170</v>
      </c>
      <c r="C6" s="480"/>
      <c r="D6" s="480"/>
      <c r="E6" s="480"/>
      <c r="F6" s="480"/>
      <c r="G6" s="480"/>
      <c r="H6" s="480"/>
      <c r="I6" s="480"/>
      <c r="J6" s="424"/>
      <c r="K6" s="424"/>
      <c r="L6" s="477"/>
      <c r="M6" s="477"/>
      <c r="N6" s="423"/>
      <c r="O6" s="170"/>
      <c r="P6" s="424"/>
    </row>
    <row r="7" spans="2:16" ht="22.5" customHeight="1" thickBot="1">
      <c r="B7" s="481"/>
      <c r="C7" s="481"/>
      <c r="D7" s="481"/>
      <c r="E7" s="2"/>
      <c r="F7" s="2"/>
      <c r="G7" s="482"/>
      <c r="H7" s="482"/>
      <c r="I7" s="482"/>
      <c r="J7" s="482"/>
      <c r="K7" s="482"/>
      <c r="L7" s="482"/>
      <c r="M7" s="482"/>
      <c r="N7" s="482"/>
      <c r="O7" s="482"/>
      <c r="P7" s="482"/>
    </row>
    <row r="8" spans="2:16" s="137" customFormat="1" ht="67.5" customHeight="1">
      <c r="B8" s="483" t="s">
        <v>171</v>
      </c>
      <c r="C8" s="486" t="s">
        <v>172</v>
      </c>
      <c r="D8" s="483" t="s">
        <v>173</v>
      </c>
      <c r="E8" s="489" t="s">
        <v>241</v>
      </c>
      <c r="F8" s="492" t="s">
        <v>174</v>
      </c>
      <c r="G8" s="489" t="s">
        <v>243</v>
      </c>
      <c r="H8" s="469" t="s">
        <v>175</v>
      </c>
      <c r="I8" s="470"/>
      <c r="J8" s="470"/>
      <c r="K8" s="470"/>
      <c r="L8" s="470"/>
      <c r="M8" s="470"/>
      <c r="N8" s="470"/>
      <c r="O8" s="470"/>
      <c r="P8" s="471"/>
    </row>
    <row r="9" spans="2:16" s="137" customFormat="1" ht="15.75" customHeight="1" thickBot="1">
      <c r="B9" s="484"/>
      <c r="C9" s="487"/>
      <c r="D9" s="484"/>
      <c r="E9" s="490"/>
      <c r="F9" s="493"/>
      <c r="G9" s="490"/>
      <c r="H9" s="472"/>
      <c r="I9" s="473"/>
      <c r="J9" s="473"/>
      <c r="K9" s="473"/>
      <c r="L9" s="473"/>
      <c r="M9" s="473"/>
      <c r="N9" s="473"/>
      <c r="O9" s="473"/>
      <c r="P9" s="474"/>
    </row>
    <row r="10" spans="2:16" s="137" customFormat="1" ht="138" customHeight="1" thickBot="1">
      <c r="B10" s="485"/>
      <c r="C10" s="488"/>
      <c r="D10" s="485"/>
      <c r="E10" s="491"/>
      <c r="F10" s="494"/>
      <c r="G10" s="491"/>
      <c r="H10" s="172" t="s">
        <v>176</v>
      </c>
      <c r="I10" s="138" t="s">
        <v>177</v>
      </c>
      <c r="J10" s="138" t="s">
        <v>178</v>
      </c>
      <c r="K10" s="138" t="s">
        <v>179</v>
      </c>
      <c r="L10" s="138" t="s">
        <v>180</v>
      </c>
      <c r="M10" s="138" t="s">
        <v>181</v>
      </c>
      <c r="N10" s="138" t="s">
        <v>182</v>
      </c>
      <c r="O10" s="138" t="s">
        <v>9</v>
      </c>
      <c r="P10" s="138" t="s">
        <v>183</v>
      </c>
    </row>
    <row r="11" spans="2:16" s="137" customFormat="1" ht="15.75" thickBot="1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138</v>
      </c>
      <c r="H11" s="139">
        <v>6</v>
      </c>
      <c r="I11" s="139">
        <v>7</v>
      </c>
      <c r="J11" s="139">
        <v>8</v>
      </c>
      <c r="K11" s="139">
        <v>9</v>
      </c>
      <c r="L11" s="139">
        <v>10</v>
      </c>
      <c r="M11" s="139">
        <v>11</v>
      </c>
      <c r="N11" s="139">
        <v>12</v>
      </c>
      <c r="O11" s="139">
        <v>13</v>
      </c>
      <c r="P11" s="139" t="s">
        <v>11</v>
      </c>
    </row>
    <row r="12" spans="2:16" s="137" customFormat="1" ht="20.25">
      <c r="B12" s="337" t="s">
        <v>12</v>
      </c>
      <c r="C12" s="318" t="s">
        <v>184</v>
      </c>
      <c r="D12" s="319"/>
      <c r="E12" s="320">
        <f>E13+E27+E42+E53+E58+E62+E73+E76+E79+E87+E92</f>
        <v>364000</v>
      </c>
      <c r="F12" s="320">
        <f>SUM(F13:F92)</f>
        <v>365000</v>
      </c>
      <c r="G12" s="320">
        <f>SUM(H12:P12)</f>
        <v>364000</v>
      </c>
      <c r="H12" s="320">
        <f>H13+H27+H42+H53+H58+H62+H73+H76+H79+H87+H92</f>
        <v>364000</v>
      </c>
      <c r="I12" s="320">
        <f aca="true" t="shared" si="0" ref="I12:P12">SUM(I13:I92)</f>
        <v>0</v>
      </c>
      <c r="J12" s="320">
        <f t="shared" si="0"/>
        <v>0</v>
      </c>
      <c r="K12" s="320">
        <f t="shared" si="0"/>
        <v>0</v>
      </c>
      <c r="L12" s="320">
        <f t="shared" si="0"/>
        <v>0</v>
      </c>
      <c r="M12" s="320">
        <f t="shared" si="0"/>
        <v>0</v>
      </c>
      <c r="N12" s="320">
        <f t="shared" si="0"/>
        <v>0</v>
      </c>
      <c r="O12" s="320">
        <f t="shared" si="0"/>
        <v>0</v>
      </c>
      <c r="P12" s="414">
        <f t="shared" si="0"/>
        <v>0</v>
      </c>
    </row>
    <row r="13" spans="2:16" ht="20.25">
      <c r="B13" s="467">
        <v>1</v>
      </c>
      <c r="C13" s="464" t="s">
        <v>185</v>
      </c>
      <c r="D13" s="468">
        <v>611100</v>
      </c>
      <c r="E13" s="461">
        <f>SUM(E14:E26)</f>
        <v>256000</v>
      </c>
      <c r="F13" s="461"/>
      <c r="G13" s="462">
        <f>SUM(H13:P13)</f>
        <v>256000</v>
      </c>
      <c r="H13" s="461">
        <f>SUM(H14:H26)</f>
        <v>256000</v>
      </c>
      <c r="I13" s="158"/>
      <c r="J13" s="158"/>
      <c r="K13" s="158"/>
      <c r="L13" s="158"/>
      <c r="M13" s="158"/>
      <c r="N13" s="158"/>
      <c r="O13" s="158"/>
      <c r="P13" s="195"/>
    </row>
    <row r="14" spans="2:16" ht="20.25">
      <c r="B14" s="340"/>
      <c r="C14" s="448" t="s">
        <v>254</v>
      </c>
      <c r="D14" s="449">
        <v>611111</v>
      </c>
      <c r="E14" s="450">
        <v>114000</v>
      </c>
      <c r="F14" s="450">
        <v>107000</v>
      </c>
      <c r="G14" s="450">
        <v>114000</v>
      </c>
      <c r="H14" s="450">
        <v>114000</v>
      </c>
      <c r="I14" s="158"/>
      <c r="J14" s="158"/>
      <c r="K14" s="158"/>
      <c r="L14" s="158"/>
      <c r="M14" s="158"/>
      <c r="N14" s="158"/>
      <c r="O14" s="158"/>
      <c r="P14" s="195"/>
    </row>
    <row r="15" spans="2:16" ht="20.25">
      <c r="B15" s="340"/>
      <c r="C15" s="448" t="s">
        <v>255</v>
      </c>
      <c r="D15" s="449">
        <v>611113</v>
      </c>
      <c r="E15" s="450">
        <v>5000</v>
      </c>
      <c r="F15" s="450">
        <v>6000</v>
      </c>
      <c r="G15" s="450">
        <v>5000</v>
      </c>
      <c r="H15" s="450">
        <v>5000</v>
      </c>
      <c r="I15" s="158"/>
      <c r="J15" s="158"/>
      <c r="K15" s="158"/>
      <c r="L15" s="158"/>
      <c r="M15" s="158"/>
      <c r="N15" s="158"/>
      <c r="O15" s="158"/>
      <c r="P15" s="195"/>
    </row>
    <row r="16" spans="2:16" ht="20.25">
      <c r="B16" s="340"/>
      <c r="C16" s="448" t="s">
        <v>256</v>
      </c>
      <c r="D16" s="449">
        <v>611114</v>
      </c>
      <c r="E16" s="450">
        <v>10000</v>
      </c>
      <c r="F16" s="450">
        <v>15000</v>
      </c>
      <c r="G16" s="450">
        <v>10000</v>
      </c>
      <c r="H16" s="450">
        <v>10000</v>
      </c>
      <c r="I16" s="158"/>
      <c r="J16" s="158"/>
      <c r="K16" s="158"/>
      <c r="L16" s="158"/>
      <c r="M16" s="158"/>
      <c r="N16" s="158"/>
      <c r="O16" s="158"/>
      <c r="P16" s="195"/>
    </row>
    <row r="17" spans="2:16" ht="20.25">
      <c r="B17" s="340"/>
      <c r="C17" s="448" t="s">
        <v>257</v>
      </c>
      <c r="D17" s="449">
        <v>611115</v>
      </c>
      <c r="E17" s="450">
        <v>10000</v>
      </c>
      <c r="F17" s="450">
        <v>15000</v>
      </c>
      <c r="G17" s="450">
        <v>10000</v>
      </c>
      <c r="H17" s="450">
        <v>10000</v>
      </c>
      <c r="I17" s="158"/>
      <c r="J17" s="158"/>
      <c r="K17" s="158"/>
      <c r="L17" s="158"/>
      <c r="M17" s="158"/>
      <c r="N17" s="158"/>
      <c r="O17" s="158"/>
      <c r="P17" s="195"/>
    </row>
    <row r="18" spans="2:16" ht="20.25">
      <c r="B18" s="340"/>
      <c r="C18" s="448" t="s">
        <v>258</v>
      </c>
      <c r="D18" s="449">
        <v>611116</v>
      </c>
      <c r="E18" s="450">
        <v>1000</v>
      </c>
      <c r="F18" s="450">
        <v>1000</v>
      </c>
      <c r="G18" s="450">
        <v>1000</v>
      </c>
      <c r="H18" s="450">
        <v>1000</v>
      </c>
      <c r="I18" s="158"/>
      <c r="J18" s="158"/>
      <c r="K18" s="158"/>
      <c r="L18" s="158"/>
      <c r="M18" s="158"/>
      <c r="N18" s="158"/>
      <c r="O18" s="158"/>
      <c r="P18" s="195"/>
    </row>
    <row r="19" spans="2:16" ht="20.25">
      <c r="B19" s="340"/>
      <c r="C19" s="448" t="s">
        <v>259</v>
      </c>
      <c r="D19" s="449">
        <v>611117</v>
      </c>
      <c r="E19" s="450">
        <v>5000</v>
      </c>
      <c r="F19" s="450">
        <v>5500</v>
      </c>
      <c r="G19" s="450">
        <v>5000</v>
      </c>
      <c r="H19" s="450">
        <v>5000</v>
      </c>
      <c r="I19" s="158"/>
      <c r="J19" s="158"/>
      <c r="K19" s="158"/>
      <c r="L19" s="158"/>
      <c r="M19" s="158"/>
      <c r="N19" s="158"/>
      <c r="O19" s="158"/>
      <c r="P19" s="195"/>
    </row>
    <row r="20" spans="2:16" ht="20.25">
      <c r="B20" s="340"/>
      <c r="C20" s="448" t="s">
        <v>260</v>
      </c>
      <c r="D20" s="449">
        <v>611122</v>
      </c>
      <c r="E20" s="450">
        <v>13000</v>
      </c>
      <c r="F20" s="450">
        <v>14000</v>
      </c>
      <c r="G20" s="450">
        <v>13000</v>
      </c>
      <c r="H20" s="450">
        <v>13000</v>
      </c>
      <c r="I20" s="158"/>
      <c r="J20" s="158"/>
      <c r="K20" s="158"/>
      <c r="L20" s="158"/>
      <c r="M20" s="158"/>
      <c r="N20" s="158"/>
      <c r="O20" s="158"/>
      <c r="P20" s="195"/>
    </row>
    <row r="21" spans="2:16" ht="20.25">
      <c r="B21" s="340"/>
      <c r="C21" s="448" t="s">
        <v>261</v>
      </c>
      <c r="D21" s="449">
        <v>611123</v>
      </c>
      <c r="E21" s="450">
        <v>53000</v>
      </c>
      <c r="F21" s="450">
        <v>53000</v>
      </c>
      <c r="G21" s="450">
        <v>53000</v>
      </c>
      <c r="H21" s="450">
        <v>53000</v>
      </c>
      <c r="I21" s="158"/>
      <c r="J21" s="158"/>
      <c r="K21" s="158"/>
      <c r="L21" s="158"/>
      <c r="M21" s="158"/>
      <c r="N21" s="158"/>
      <c r="O21" s="158"/>
      <c r="P21" s="195"/>
    </row>
    <row r="22" spans="2:16" ht="20.25">
      <c r="B22" s="340"/>
      <c r="C22" s="448" t="s">
        <v>262</v>
      </c>
      <c r="D22" s="449">
        <v>611124</v>
      </c>
      <c r="E22" s="450">
        <v>36500</v>
      </c>
      <c r="F22" s="450">
        <v>36500</v>
      </c>
      <c r="G22" s="450">
        <v>36500</v>
      </c>
      <c r="H22" s="450">
        <v>36500</v>
      </c>
      <c r="I22" s="158"/>
      <c r="J22" s="158"/>
      <c r="K22" s="158"/>
      <c r="L22" s="158"/>
      <c r="M22" s="158"/>
      <c r="N22" s="158"/>
      <c r="O22" s="158"/>
      <c r="P22" s="195"/>
    </row>
    <row r="23" spans="2:16" ht="20.25">
      <c r="B23" s="340"/>
      <c r="C23" s="448" t="s">
        <v>263</v>
      </c>
      <c r="D23" s="449">
        <v>611125</v>
      </c>
      <c r="E23" s="450">
        <v>4000</v>
      </c>
      <c r="F23" s="450">
        <v>4000</v>
      </c>
      <c r="G23" s="450">
        <v>4000</v>
      </c>
      <c r="H23" s="450">
        <v>4000</v>
      </c>
      <c r="I23" s="158"/>
      <c r="J23" s="158"/>
      <c r="K23" s="158"/>
      <c r="L23" s="158"/>
      <c r="M23" s="158"/>
      <c r="N23" s="158"/>
      <c r="O23" s="158"/>
      <c r="P23" s="195"/>
    </row>
    <row r="24" spans="2:16" ht="20.25">
      <c r="B24" s="340"/>
      <c r="C24" s="448" t="s">
        <v>264</v>
      </c>
      <c r="D24" s="449">
        <v>611126</v>
      </c>
      <c r="E24" s="450">
        <v>1000</v>
      </c>
      <c r="F24" s="450">
        <v>1000</v>
      </c>
      <c r="G24" s="450">
        <v>1000</v>
      </c>
      <c r="H24" s="450">
        <v>1000</v>
      </c>
      <c r="I24" s="158"/>
      <c r="J24" s="158"/>
      <c r="K24" s="158"/>
      <c r="L24" s="158"/>
      <c r="M24" s="158"/>
      <c r="N24" s="158"/>
      <c r="O24" s="158"/>
      <c r="P24" s="195"/>
    </row>
    <row r="25" spans="2:16" ht="27">
      <c r="B25" s="340"/>
      <c r="C25" s="451" t="s">
        <v>265</v>
      </c>
      <c r="D25" s="449">
        <v>611132</v>
      </c>
      <c r="E25" s="450">
        <v>1000</v>
      </c>
      <c r="F25" s="450">
        <v>1000</v>
      </c>
      <c r="G25" s="450">
        <v>1000</v>
      </c>
      <c r="H25" s="450">
        <v>1000</v>
      </c>
      <c r="I25" s="158"/>
      <c r="J25" s="158"/>
      <c r="K25" s="158"/>
      <c r="L25" s="158"/>
      <c r="M25" s="158"/>
      <c r="N25" s="158"/>
      <c r="O25" s="158"/>
      <c r="P25" s="195"/>
    </row>
    <row r="26" spans="2:16" ht="20.25">
      <c r="B26" s="340"/>
      <c r="C26" s="448" t="s">
        <v>266</v>
      </c>
      <c r="D26" s="449">
        <v>611141</v>
      </c>
      <c r="E26" s="450">
        <v>2500</v>
      </c>
      <c r="F26" s="450">
        <v>3000</v>
      </c>
      <c r="G26" s="450">
        <v>2500</v>
      </c>
      <c r="H26" s="450">
        <v>2500</v>
      </c>
      <c r="I26" s="158"/>
      <c r="J26" s="158"/>
      <c r="K26" s="158"/>
      <c r="L26" s="158"/>
      <c r="M26" s="158"/>
      <c r="N26" s="158"/>
      <c r="O26" s="158"/>
      <c r="P26" s="195"/>
    </row>
    <row r="27" spans="2:16" ht="56.25">
      <c r="B27" s="463">
        <v>2</v>
      </c>
      <c r="C27" s="466" t="s">
        <v>186</v>
      </c>
      <c r="D27" s="465">
        <v>611200</v>
      </c>
      <c r="E27" s="461">
        <f>SUM(E28:E41)</f>
        <v>34000</v>
      </c>
      <c r="F27" s="461"/>
      <c r="G27" s="462">
        <f>SUM(H27:P27)</f>
        <v>34000</v>
      </c>
      <c r="H27" s="461">
        <f>SUM(H28:H41)</f>
        <v>34000</v>
      </c>
      <c r="I27" s="158"/>
      <c r="J27" s="158"/>
      <c r="K27" s="158"/>
      <c r="L27" s="158"/>
      <c r="M27" s="158"/>
      <c r="N27" s="158"/>
      <c r="O27" s="158"/>
      <c r="P27" s="195"/>
    </row>
    <row r="28" spans="2:16" ht="20.25">
      <c r="B28" s="343"/>
      <c r="C28" s="452" t="s">
        <v>267</v>
      </c>
      <c r="D28" s="453">
        <v>611211</v>
      </c>
      <c r="E28" s="454">
        <v>10000</v>
      </c>
      <c r="F28" s="454">
        <v>11000</v>
      </c>
      <c r="G28" s="454">
        <v>10000</v>
      </c>
      <c r="H28" s="454">
        <v>10000</v>
      </c>
      <c r="I28" s="158"/>
      <c r="J28" s="158"/>
      <c r="K28" s="158"/>
      <c r="L28" s="158"/>
      <c r="M28" s="158"/>
      <c r="N28" s="158"/>
      <c r="O28" s="158"/>
      <c r="P28" s="195"/>
    </row>
    <row r="29" spans="2:16" ht="20.25">
      <c r="B29" s="343"/>
      <c r="C29" s="452" t="s">
        <v>268</v>
      </c>
      <c r="D29" s="453">
        <v>611213</v>
      </c>
      <c r="E29" s="454">
        <v>1500</v>
      </c>
      <c r="F29" s="454">
        <v>1500</v>
      </c>
      <c r="G29" s="454">
        <v>1500</v>
      </c>
      <c r="H29" s="454">
        <v>1500</v>
      </c>
      <c r="I29" s="158"/>
      <c r="J29" s="158"/>
      <c r="K29" s="158"/>
      <c r="L29" s="158"/>
      <c r="M29" s="158"/>
      <c r="N29" s="158"/>
      <c r="O29" s="158"/>
      <c r="P29" s="195"/>
    </row>
    <row r="30" spans="2:16" ht="20.25">
      <c r="B30" s="343"/>
      <c r="C30" s="452" t="s">
        <v>269</v>
      </c>
      <c r="D30" s="453">
        <v>611214</v>
      </c>
      <c r="E30" s="454">
        <v>2000</v>
      </c>
      <c r="F30" s="454">
        <v>2000</v>
      </c>
      <c r="G30" s="454">
        <v>2000</v>
      </c>
      <c r="H30" s="454">
        <v>2000</v>
      </c>
      <c r="I30" s="158"/>
      <c r="J30" s="158"/>
      <c r="K30" s="158"/>
      <c r="L30" s="158"/>
      <c r="M30" s="158"/>
      <c r="N30" s="158"/>
      <c r="O30" s="158"/>
      <c r="P30" s="195"/>
    </row>
    <row r="31" spans="2:16" ht="20.25">
      <c r="B31" s="343"/>
      <c r="C31" s="452" t="s">
        <v>270</v>
      </c>
      <c r="D31" s="453">
        <v>611221</v>
      </c>
      <c r="E31" s="454">
        <v>14000</v>
      </c>
      <c r="F31" s="454">
        <v>13000</v>
      </c>
      <c r="G31" s="454">
        <v>14000</v>
      </c>
      <c r="H31" s="454">
        <v>14000</v>
      </c>
      <c r="I31" s="158"/>
      <c r="J31" s="158"/>
      <c r="K31" s="158"/>
      <c r="L31" s="158"/>
      <c r="M31" s="158"/>
      <c r="N31" s="158"/>
      <c r="O31" s="158"/>
      <c r="P31" s="195"/>
    </row>
    <row r="32" spans="2:16" ht="20.25">
      <c r="B32" s="343"/>
      <c r="C32" s="452" t="s">
        <v>271</v>
      </c>
      <c r="D32" s="453">
        <v>611224</v>
      </c>
      <c r="E32" s="454">
        <v>0</v>
      </c>
      <c r="F32" s="454">
        <v>0</v>
      </c>
      <c r="G32" s="454">
        <v>0</v>
      </c>
      <c r="H32" s="454">
        <v>0</v>
      </c>
      <c r="I32" s="158"/>
      <c r="J32" s="158"/>
      <c r="K32" s="158"/>
      <c r="L32" s="158"/>
      <c r="M32" s="158"/>
      <c r="N32" s="158"/>
      <c r="O32" s="158"/>
      <c r="P32" s="195"/>
    </row>
    <row r="33" spans="2:16" ht="20.25">
      <c r="B33" s="343"/>
      <c r="C33" s="452" t="s">
        <v>272</v>
      </c>
      <c r="D33" s="453">
        <v>611225</v>
      </c>
      <c r="E33" s="454">
        <v>0</v>
      </c>
      <c r="F33" s="454">
        <v>0</v>
      </c>
      <c r="G33" s="454">
        <v>0</v>
      </c>
      <c r="H33" s="454">
        <v>0</v>
      </c>
      <c r="I33" s="158"/>
      <c r="J33" s="158"/>
      <c r="K33" s="158"/>
      <c r="L33" s="158"/>
      <c r="M33" s="158"/>
      <c r="N33" s="158"/>
      <c r="O33" s="158"/>
      <c r="P33" s="195"/>
    </row>
    <row r="34" spans="2:16" ht="20.25">
      <c r="B34" s="343"/>
      <c r="C34" s="452" t="s">
        <v>273</v>
      </c>
      <c r="D34" s="453">
        <v>611226</v>
      </c>
      <c r="E34" s="454">
        <v>1000</v>
      </c>
      <c r="F34" s="454">
        <v>1000</v>
      </c>
      <c r="G34" s="454">
        <v>1000</v>
      </c>
      <c r="H34" s="454">
        <v>1000</v>
      </c>
      <c r="I34" s="158"/>
      <c r="J34" s="158"/>
      <c r="K34" s="158"/>
      <c r="L34" s="158"/>
      <c r="M34" s="158"/>
      <c r="N34" s="158"/>
      <c r="O34" s="158"/>
      <c r="P34" s="195"/>
    </row>
    <row r="35" spans="2:16" ht="20.25">
      <c r="B35" s="343"/>
      <c r="C35" s="452" t="s">
        <v>274</v>
      </c>
      <c r="D35" s="453">
        <v>611227</v>
      </c>
      <c r="E35" s="454">
        <v>2500</v>
      </c>
      <c r="F35" s="454">
        <v>2500</v>
      </c>
      <c r="G35" s="454">
        <v>2500</v>
      </c>
      <c r="H35" s="454">
        <v>2500</v>
      </c>
      <c r="I35" s="158"/>
      <c r="J35" s="158"/>
      <c r="K35" s="158"/>
      <c r="L35" s="158"/>
      <c r="M35" s="158"/>
      <c r="N35" s="158"/>
      <c r="O35" s="158"/>
      <c r="P35" s="195"/>
    </row>
    <row r="36" spans="2:16" ht="20.25">
      <c r="B36" s="343"/>
      <c r="C36" s="452" t="s">
        <v>275</v>
      </c>
      <c r="D36" s="453">
        <v>611228</v>
      </c>
      <c r="E36" s="454">
        <v>0</v>
      </c>
      <c r="F36" s="454">
        <v>0</v>
      </c>
      <c r="G36" s="454">
        <v>0</v>
      </c>
      <c r="H36" s="454">
        <v>0</v>
      </c>
      <c r="I36" s="158"/>
      <c r="J36" s="158"/>
      <c r="K36" s="158"/>
      <c r="L36" s="158"/>
      <c r="M36" s="158"/>
      <c r="N36" s="158"/>
      <c r="O36" s="158"/>
      <c r="P36" s="195"/>
    </row>
    <row r="37" spans="2:16" ht="20.25">
      <c r="B37" s="343"/>
      <c r="C37" s="452" t="s">
        <v>276</v>
      </c>
      <c r="D37" s="453">
        <v>611282</v>
      </c>
      <c r="E37" s="454">
        <v>500</v>
      </c>
      <c r="F37" s="454">
        <v>500</v>
      </c>
      <c r="G37" s="454">
        <v>500</v>
      </c>
      <c r="H37" s="454">
        <v>500</v>
      </c>
      <c r="I37" s="158"/>
      <c r="J37" s="158"/>
      <c r="K37" s="158"/>
      <c r="L37" s="158"/>
      <c r="M37" s="158"/>
      <c r="N37" s="158"/>
      <c r="O37" s="158"/>
      <c r="P37" s="195"/>
    </row>
    <row r="38" spans="2:16" ht="20.25">
      <c r="B38" s="343"/>
      <c r="C38" s="452" t="s">
        <v>277</v>
      </c>
      <c r="D38" s="453">
        <v>611273</v>
      </c>
      <c r="E38" s="454">
        <v>1500</v>
      </c>
      <c r="F38" s="454">
        <v>1500</v>
      </c>
      <c r="G38" s="454">
        <v>1500</v>
      </c>
      <c r="H38" s="454">
        <v>1500</v>
      </c>
      <c r="I38" s="158"/>
      <c r="J38" s="158"/>
      <c r="K38" s="158"/>
      <c r="L38" s="158"/>
      <c r="M38" s="158"/>
      <c r="N38" s="158"/>
      <c r="O38" s="158"/>
      <c r="P38" s="195"/>
    </row>
    <row r="39" spans="2:16" ht="20.25">
      <c r="B39" s="343"/>
      <c r="C39" s="452" t="s">
        <v>278</v>
      </c>
      <c r="D39" s="453">
        <v>611274</v>
      </c>
      <c r="E39" s="454">
        <v>600</v>
      </c>
      <c r="F39" s="454">
        <v>500</v>
      </c>
      <c r="G39" s="454">
        <v>600</v>
      </c>
      <c r="H39" s="454">
        <v>600</v>
      </c>
      <c r="I39" s="158"/>
      <c r="J39" s="158"/>
      <c r="K39" s="158"/>
      <c r="L39" s="158"/>
      <c r="M39" s="158"/>
      <c r="N39" s="158"/>
      <c r="O39" s="158"/>
      <c r="P39" s="195"/>
    </row>
    <row r="40" spans="2:16" ht="20.25">
      <c r="B40" s="343"/>
      <c r="C40" s="452" t="s">
        <v>279</v>
      </c>
      <c r="D40" s="453">
        <v>611275</v>
      </c>
      <c r="E40" s="454">
        <v>200</v>
      </c>
      <c r="F40" s="454">
        <v>250</v>
      </c>
      <c r="G40" s="454">
        <v>200</v>
      </c>
      <c r="H40" s="454">
        <v>200</v>
      </c>
      <c r="I40" s="158"/>
      <c r="J40" s="158"/>
      <c r="K40" s="158"/>
      <c r="L40" s="158"/>
      <c r="M40" s="158"/>
      <c r="N40" s="158"/>
      <c r="O40" s="158"/>
      <c r="P40" s="195"/>
    </row>
    <row r="41" spans="2:16" ht="20.25">
      <c r="B41" s="343"/>
      <c r="C41" s="452" t="s">
        <v>280</v>
      </c>
      <c r="D41" s="453">
        <v>611276</v>
      </c>
      <c r="E41" s="454">
        <v>200</v>
      </c>
      <c r="F41" s="454">
        <v>250</v>
      </c>
      <c r="G41" s="454">
        <v>200</v>
      </c>
      <c r="H41" s="454">
        <v>200</v>
      </c>
      <c r="I41" s="158"/>
      <c r="J41" s="158"/>
      <c r="K41" s="158"/>
      <c r="L41" s="158"/>
      <c r="M41" s="158"/>
      <c r="N41" s="158"/>
      <c r="O41" s="158"/>
      <c r="P41" s="195"/>
    </row>
    <row r="42" spans="2:16" ht="20.25">
      <c r="B42" s="463">
        <v>3</v>
      </c>
      <c r="C42" s="464" t="s">
        <v>187</v>
      </c>
      <c r="D42" s="465">
        <v>613100</v>
      </c>
      <c r="E42" s="461">
        <f>SUM(E43:E52)</f>
        <v>5000</v>
      </c>
      <c r="F42" s="461"/>
      <c r="G42" s="462">
        <f>SUM(H42:P42)</f>
        <v>5000</v>
      </c>
      <c r="H42" s="461">
        <f>SUM(H43:H52)</f>
        <v>5000</v>
      </c>
      <c r="I42" s="158"/>
      <c r="J42" s="158"/>
      <c r="K42" s="158"/>
      <c r="L42" s="158"/>
      <c r="M42" s="158"/>
      <c r="N42" s="158"/>
      <c r="O42" s="158"/>
      <c r="P42" s="195"/>
    </row>
    <row r="43" spans="2:16" ht="20.25">
      <c r="B43" s="343"/>
      <c r="C43" s="455" t="s">
        <v>281</v>
      </c>
      <c r="D43" s="453">
        <v>613113</v>
      </c>
      <c r="E43" s="454">
        <v>0</v>
      </c>
      <c r="F43" s="454">
        <v>0</v>
      </c>
      <c r="G43" s="454">
        <v>0</v>
      </c>
      <c r="H43" s="454">
        <v>0</v>
      </c>
      <c r="I43" s="158"/>
      <c r="J43" s="158"/>
      <c r="K43" s="158"/>
      <c r="L43" s="158"/>
      <c r="M43" s="158"/>
      <c r="N43" s="158"/>
      <c r="O43" s="158"/>
      <c r="P43" s="195"/>
    </row>
    <row r="44" spans="2:16" ht="20.25">
      <c r="B44" s="343"/>
      <c r="C44" s="455" t="s">
        <v>282</v>
      </c>
      <c r="D44" s="453">
        <v>613114</v>
      </c>
      <c r="E44" s="454">
        <v>0</v>
      </c>
      <c r="F44" s="454">
        <v>250</v>
      </c>
      <c r="G44" s="454">
        <v>0</v>
      </c>
      <c r="H44" s="454">
        <v>0</v>
      </c>
      <c r="I44" s="158"/>
      <c r="J44" s="158"/>
      <c r="K44" s="158"/>
      <c r="L44" s="158"/>
      <c r="M44" s="158"/>
      <c r="N44" s="158"/>
      <c r="O44" s="158"/>
      <c r="P44" s="195"/>
    </row>
    <row r="45" spans="2:16" ht="20.25">
      <c r="B45" s="343"/>
      <c r="C45" s="455" t="s">
        <v>283</v>
      </c>
      <c r="D45" s="453">
        <v>613115</v>
      </c>
      <c r="E45" s="454">
        <v>0</v>
      </c>
      <c r="F45" s="454">
        <v>250</v>
      </c>
      <c r="G45" s="454">
        <v>0</v>
      </c>
      <c r="H45" s="454">
        <v>0</v>
      </c>
      <c r="I45" s="158"/>
      <c r="J45" s="158"/>
      <c r="K45" s="158"/>
      <c r="L45" s="158"/>
      <c r="M45" s="158"/>
      <c r="N45" s="158"/>
      <c r="O45" s="158"/>
      <c r="P45" s="195"/>
    </row>
    <row r="46" spans="2:16" ht="20.25">
      <c r="B46" s="343"/>
      <c r="C46" s="455" t="s">
        <v>284</v>
      </c>
      <c r="D46" s="453">
        <v>613116</v>
      </c>
      <c r="E46" s="454">
        <v>0</v>
      </c>
      <c r="F46" s="454">
        <v>0</v>
      </c>
      <c r="G46" s="454">
        <v>0</v>
      </c>
      <c r="H46" s="454">
        <v>0</v>
      </c>
      <c r="I46" s="158"/>
      <c r="J46" s="158"/>
      <c r="K46" s="158"/>
      <c r="L46" s="158"/>
      <c r="M46" s="158"/>
      <c r="N46" s="158"/>
      <c r="O46" s="158"/>
      <c r="P46" s="195"/>
    </row>
    <row r="47" spans="2:16" ht="20.25">
      <c r="B47" s="343"/>
      <c r="C47" s="456" t="s">
        <v>285</v>
      </c>
      <c r="D47" s="453">
        <v>613121</v>
      </c>
      <c r="E47" s="454">
        <v>1500</v>
      </c>
      <c r="F47" s="454">
        <v>550</v>
      </c>
      <c r="G47" s="454">
        <v>1500</v>
      </c>
      <c r="H47" s="454">
        <v>1500</v>
      </c>
      <c r="I47" s="158"/>
      <c r="J47" s="158"/>
      <c r="K47" s="158"/>
      <c r="L47" s="158"/>
      <c r="M47" s="158"/>
      <c r="N47" s="158"/>
      <c r="O47" s="158"/>
      <c r="P47" s="195"/>
    </row>
    <row r="48" spans="2:16" ht="20.25">
      <c r="B48" s="343"/>
      <c r="C48" s="455" t="s">
        <v>286</v>
      </c>
      <c r="D48" s="453">
        <v>613123</v>
      </c>
      <c r="E48" s="454">
        <v>0</v>
      </c>
      <c r="F48" s="454">
        <v>0</v>
      </c>
      <c r="G48" s="454">
        <v>0</v>
      </c>
      <c r="H48" s="454">
        <v>0</v>
      </c>
      <c r="I48" s="158"/>
      <c r="J48" s="158"/>
      <c r="K48" s="158"/>
      <c r="L48" s="158"/>
      <c r="M48" s="158"/>
      <c r="N48" s="158"/>
      <c r="O48" s="158"/>
      <c r="P48" s="195"/>
    </row>
    <row r="49" spans="2:16" ht="20.25">
      <c r="B49" s="343"/>
      <c r="C49" s="457" t="s">
        <v>287</v>
      </c>
      <c r="D49" s="453">
        <v>613124</v>
      </c>
      <c r="E49" s="454">
        <v>1700</v>
      </c>
      <c r="F49" s="454">
        <v>1500</v>
      </c>
      <c r="G49" s="454">
        <v>1700</v>
      </c>
      <c r="H49" s="454">
        <v>1700</v>
      </c>
      <c r="I49" s="158"/>
      <c r="J49" s="158"/>
      <c r="K49" s="158"/>
      <c r="L49" s="158"/>
      <c r="M49" s="158"/>
      <c r="N49" s="158"/>
      <c r="O49" s="158"/>
      <c r="P49" s="195"/>
    </row>
    <row r="50" spans="2:16" ht="20.25">
      <c r="B50" s="343"/>
      <c r="C50" s="455" t="s">
        <v>288</v>
      </c>
      <c r="D50" s="453">
        <v>613125</v>
      </c>
      <c r="E50" s="454">
        <v>1500</v>
      </c>
      <c r="F50" s="454">
        <v>1200</v>
      </c>
      <c r="G50" s="454">
        <v>1500</v>
      </c>
      <c r="H50" s="454">
        <v>1500</v>
      </c>
      <c r="I50" s="158"/>
      <c r="J50" s="158"/>
      <c r="K50" s="158"/>
      <c r="L50" s="158"/>
      <c r="M50" s="158"/>
      <c r="N50" s="158"/>
      <c r="O50" s="158"/>
      <c r="P50" s="195"/>
    </row>
    <row r="51" spans="2:16" ht="20.25">
      <c r="B51" s="343"/>
      <c r="C51" s="455" t="s">
        <v>289</v>
      </c>
      <c r="D51" s="453">
        <v>613126</v>
      </c>
      <c r="E51" s="454">
        <v>300</v>
      </c>
      <c r="F51" s="454">
        <v>250</v>
      </c>
      <c r="G51" s="454">
        <v>300</v>
      </c>
      <c r="H51" s="454">
        <v>300</v>
      </c>
      <c r="I51" s="158"/>
      <c r="J51" s="158"/>
      <c r="K51" s="158"/>
      <c r="L51" s="158"/>
      <c r="M51" s="158"/>
      <c r="N51" s="158"/>
      <c r="O51" s="158"/>
      <c r="P51" s="195"/>
    </row>
    <row r="52" spans="2:16" ht="20.25">
      <c r="B52" s="343"/>
      <c r="C52" s="455" t="s">
        <v>290</v>
      </c>
      <c r="D52" s="453">
        <v>613127</v>
      </c>
      <c r="E52" s="454">
        <v>0</v>
      </c>
      <c r="F52" s="454">
        <v>0</v>
      </c>
      <c r="G52" s="454">
        <v>0</v>
      </c>
      <c r="H52" s="454">
        <v>0</v>
      </c>
      <c r="I52" s="158"/>
      <c r="J52" s="158"/>
      <c r="K52" s="158"/>
      <c r="L52" s="158"/>
      <c r="M52" s="158"/>
      <c r="N52" s="158"/>
      <c r="O52" s="158"/>
      <c r="P52" s="195"/>
    </row>
    <row r="53" spans="2:16" ht="37.5">
      <c r="B53" s="463">
        <v>4</v>
      </c>
      <c r="C53" s="466" t="s">
        <v>188</v>
      </c>
      <c r="D53" s="465">
        <v>613200</v>
      </c>
      <c r="E53" s="461">
        <f>SUM(E54:E57)</f>
        <v>4000</v>
      </c>
      <c r="F53" s="461"/>
      <c r="G53" s="462">
        <f>SUM(H53:P53)</f>
        <v>4000</v>
      </c>
      <c r="H53" s="461">
        <f>SUM(H54:H57)</f>
        <v>4000</v>
      </c>
      <c r="I53" s="158"/>
      <c r="J53" s="158"/>
      <c r="K53" s="158"/>
      <c r="L53" s="158"/>
      <c r="M53" s="158"/>
      <c r="N53" s="158"/>
      <c r="O53" s="158"/>
      <c r="P53" s="195"/>
    </row>
    <row r="54" spans="2:16" ht="20.25">
      <c r="B54" s="343"/>
      <c r="C54" s="452" t="s">
        <v>291</v>
      </c>
      <c r="D54" s="453">
        <v>613211</v>
      </c>
      <c r="E54" s="454">
        <v>1300</v>
      </c>
      <c r="F54" s="454">
        <v>1300</v>
      </c>
      <c r="G54" s="454">
        <v>1300</v>
      </c>
      <c r="H54" s="454">
        <v>1300</v>
      </c>
      <c r="I54" s="158"/>
      <c r="J54" s="158"/>
      <c r="K54" s="158"/>
      <c r="L54" s="158"/>
      <c r="M54" s="158"/>
      <c r="N54" s="158"/>
      <c r="O54" s="158"/>
      <c r="P54" s="195"/>
    </row>
    <row r="55" spans="2:16" ht="20.25">
      <c r="B55" s="343"/>
      <c r="C55" s="452" t="s">
        <v>292</v>
      </c>
      <c r="D55" s="453">
        <v>613212</v>
      </c>
      <c r="E55" s="454">
        <v>1500</v>
      </c>
      <c r="F55" s="454">
        <v>1500</v>
      </c>
      <c r="G55" s="454">
        <v>1500</v>
      </c>
      <c r="H55" s="454">
        <v>1500</v>
      </c>
      <c r="I55" s="158"/>
      <c r="J55" s="158"/>
      <c r="K55" s="158"/>
      <c r="L55" s="158"/>
      <c r="M55" s="158"/>
      <c r="N55" s="158"/>
      <c r="O55" s="158"/>
      <c r="P55" s="195"/>
    </row>
    <row r="56" spans="2:16" ht="20.25">
      <c r="B56" s="343"/>
      <c r="C56" s="452" t="s">
        <v>293</v>
      </c>
      <c r="D56" s="453">
        <v>613213</v>
      </c>
      <c r="E56" s="454">
        <v>1000</v>
      </c>
      <c r="F56" s="454">
        <v>1000</v>
      </c>
      <c r="G56" s="454">
        <v>1000</v>
      </c>
      <c r="H56" s="454">
        <v>1000</v>
      </c>
      <c r="I56" s="158"/>
      <c r="J56" s="158"/>
      <c r="K56" s="158"/>
      <c r="L56" s="158"/>
      <c r="M56" s="158"/>
      <c r="N56" s="158"/>
      <c r="O56" s="158"/>
      <c r="P56" s="195"/>
    </row>
    <row r="57" spans="2:16" ht="20.25">
      <c r="B57" s="343"/>
      <c r="C57" s="452" t="s">
        <v>294</v>
      </c>
      <c r="D57" s="453">
        <v>613221</v>
      </c>
      <c r="E57" s="454">
        <v>200</v>
      </c>
      <c r="F57" s="454">
        <v>200</v>
      </c>
      <c r="G57" s="454">
        <v>200</v>
      </c>
      <c r="H57" s="454">
        <v>200</v>
      </c>
      <c r="I57" s="158"/>
      <c r="J57" s="158"/>
      <c r="K57" s="158"/>
      <c r="L57" s="158"/>
      <c r="M57" s="158"/>
      <c r="N57" s="158"/>
      <c r="O57" s="158"/>
      <c r="P57" s="195"/>
    </row>
    <row r="58" spans="2:16" ht="37.5">
      <c r="B58" s="463">
        <v>5</v>
      </c>
      <c r="C58" s="466" t="s">
        <v>189</v>
      </c>
      <c r="D58" s="465">
        <v>613300</v>
      </c>
      <c r="E58" s="461">
        <f>SUM(E59:E61)</f>
        <v>9000</v>
      </c>
      <c r="F58" s="461"/>
      <c r="G58" s="462">
        <f>SUM(H58:P58)</f>
        <v>9000</v>
      </c>
      <c r="H58" s="461">
        <f>SUM(H59:H61)</f>
        <v>9000</v>
      </c>
      <c r="I58" s="158"/>
      <c r="J58" s="158"/>
      <c r="K58" s="158"/>
      <c r="L58" s="158"/>
      <c r="M58" s="158"/>
      <c r="N58" s="158"/>
      <c r="O58" s="158"/>
      <c r="P58" s="195"/>
    </row>
    <row r="59" spans="2:16" ht="20.25">
      <c r="B59" s="343"/>
      <c r="C59" s="452" t="s">
        <v>295</v>
      </c>
      <c r="D59" s="453">
        <v>613311</v>
      </c>
      <c r="E59" s="454">
        <v>3500</v>
      </c>
      <c r="F59" s="454">
        <v>4500</v>
      </c>
      <c r="G59" s="454">
        <v>3500</v>
      </c>
      <c r="H59" s="454">
        <v>3500</v>
      </c>
      <c r="I59" s="158"/>
      <c r="J59" s="158"/>
      <c r="K59" s="158"/>
      <c r="L59" s="158"/>
      <c r="M59" s="158"/>
      <c r="N59" s="158"/>
      <c r="O59" s="158"/>
      <c r="P59" s="195"/>
    </row>
    <row r="60" spans="2:16" ht="20.25">
      <c r="B60" s="343"/>
      <c r="C60" s="452" t="s">
        <v>296</v>
      </c>
      <c r="D60" s="453">
        <v>613316</v>
      </c>
      <c r="E60" s="454">
        <v>4500</v>
      </c>
      <c r="F60" s="454">
        <v>4500</v>
      </c>
      <c r="G60" s="454">
        <v>4500</v>
      </c>
      <c r="H60" s="454">
        <v>4500</v>
      </c>
      <c r="I60" s="158"/>
      <c r="J60" s="158"/>
      <c r="K60" s="158"/>
      <c r="L60" s="158"/>
      <c r="M60" s="158"/>
      <c r="N60" s="158"/>
      <c r="O60" s="158"/>
      <c r="P60" s="195"/>
    </row>
    <row r="61" spans="2:16" ht="20.25">
      <c r="B61" s="343"/>
      <c r="C61" s="452" t="s">
        <v>297</v>
      </c>
      <c r="D61" s="453">
        <v>613321</v>
      </c>
      <c r="E61" s="454">
        <v>1000</v>
      </c>
      <c r="F61" s="454">
        <v>1000</v>
      </c>
      <c r="G61" s="454">
        <v>1000</v>
      </c>
      <c r="H61" s="454">
        <v>1000</v>
      </c>
      <c r="I61" s="158"/>
      <c r="J61" s="158"/>
      <c r="K61" s="158"/>
      <c r="L61" s="158"/>
      <c r="M61" s="158"/>
      <c r="N61" s="158"/>
      <c r="O61" s="158"/>
      <c r="P61" s="195"/>
    </row>
    <row r="62" spans="2:16" ht="20.25">
      <c r="B62" s="463">
        <v>6</v>
      </c>
      <c r="C62" s="464" t="s">
        <v>190</v>
      </c>
      <c r="D62" s="465">
        <v>613400</v>
      </c>
      <c r="E62" s="461">
        <f>SUM(E63:E72)</f>
        <v>6000</v>
      </c>
      <c r="F62" s="461"/>
      <c r="G62" s="462">
        <f>SUM(H62:P62)</f>
        <v>6000</v>
      </c>
      <c r="H62" s="461">
        <f>SUM(H63:H72)</f>
        <v>6000</v>
      </c>
      <c r="I62" s="158"/>
      <c r="J62" s="158"/>
      <c r="K62" s="158"/>
      <c r="L62" s="158"/>
      <c r="M62" s="158"/>
      <c r="N62" s="158"/>
      <c r="O62" s="158"/>
      <c r="P62" s="195"/>
    </row>
    <row r="63" spans="2:16" ht="20.25">
      <c r="B63" s="343"/>
      <c r="C63" s="458" t="s">
        <v>298</v>
      </c>
      <c r="D63" s="453">
        <v>613411</v>
      </c>
      <c r="E63" s="454">
        <v>500</v>
      </c>
      <c r="F63" s="454">
        <v>500</v>
      </c>
      <c r="G63" s="454">
        <v>500</v>
      </c>
      <c r="H63" s="454">
        <v>500</v>
      </c>
      <c r="I63" s="158"/>
      <c r="J63" s="158"/>
      <c r="K63" s="158"/>
      <c r="L63" s="158"/>
      <c r="M63" s="158"/>
      <c r="N63" s="158"/>
      <c r="O63" s="158"/>
      <c r="P63" s="195"/>
    </row>
    <row r="64" spans="2:16" ht="20.25">
      <c r="B64" s="343"/>
      <c r="C64" s="458" t="s">
        <v>299</v>
      </c>
      <c r="D64" s="453">
        <v>613412</v>
      </c>
      <c r="E64" s="454">
        <v>1000</v>
      </c>
      <c r="F64" s="454">
        <v>1000</v>
      </c>
      <c r="G64" s="454">
        <v>1000</v>
      </c>
      <c r="H64" s="454">
        <v>1000</v>
      </c>
      <c r="I64" s="158"/>
      <c r="J64" s="158"/>
      <c r="K64" s="158"/>
      <c r="L64" s="158"/>
      <c r="M64" s="158"/>
      <c r="N64" s="158"/>
      <c r="O64" s="158"/>
      <c r="P64" s="195"/>
    </row>
    <row r="65" spans="2:16" ht="20.25">
      <c r="B65" s="343"/>
      <c r="C65" s="458" t="s">
        <v>300</v>
      </c>
      <c r="D65" s="453">
        <v>613415</v>
      </c>
      <c r="E65" s="454">
        <v>0</v>
      </c>
      <c r="F65" s="454">
        <v>0</v>
      </c>
      <c r="G65" s="454">
        <v>0</v>
      </c>
      <c r="H65" s="454">
        <v>0</v>
      </c>
      <c r="I65" s="158"/>
      <c r="J65" s="158"/>
      <c r="K65" s="158"/>
      <c r="L65" s="158"/>
      <c r="M65" s="158"/>
      <c r="N65" s="158"/>
      <c r="O65" s="158"/>
      <c r="P65" s="195"/>
    </row>
    <row r="66" spans="2:16" ht="20.25">
      <c r="B66" s="343"/>
      <c r="C66" s="458" t="s">
        <v>301</v>
      </c>
      <c r="D66" s="453">
        <v>613416</v>
      </c>
      <c r="E66" s="454">
        <v>1500</v>
      </c>
      <c r="F66" s="454">
        <v>1500</v>
      </c>
      <c r="G66" s="454">
        <v>1500</v>
      </c>
      <c r="H66" s="454">
        <v>1500</v>
      </c>
      <c r="I66" s="158"/>
      <c r="J66" s="158"/>
      <c r="K66" s="158"/>
      <c r="L66" s="158"/>
      <c r="M66" s="158"/>
      <c r="N66" s="158"/>
      <c r="O66" s="158"/>
      <c r="P66" s="195"/>
    </row>
    <row r="67" spans="2:16" ht="20.25">
      <c r="B67" s="343"/>
      <c r="C67" s="455" t="s">
        <v>302</v>
      </c>
      <c r="D67" s="453">
        <v>613417</v>
      </c>
      <c r="E67" s="454">
        <v>1000</v>
      </c>
      <c r="F67" s="454">
        <v>1000</v>
      </c>
      <c r="G67" s="454">
        <v>1000</v>
      </c>
      <c r="H67" s="454">
        <v>1000</v>
      </c>
      <c r="I67" s="158"/>
      <c r="J67" s="158"/>
      <c r="K67" s="158"/>
      <c r="L67" s="158"/>
      <c r="M67" s="158"/>
      <c r="N67" s="158"/>
      <c r="O67" s="158"/>
      <c r="P67" s="195"/>
    </row>
    <row r="68" spans="2:16" ht="20.25">
      <c r="B68" s="343"/>
      <c r="C68" s="455" t="s">
        <v>303</v>
      </c>
      <c r="D68" s="453">
        <v>613418</v>
      </c>
      <c r="E68" s="454">
        <v>0</v>
      </c>
      <c r="F68" s="454"/>
      <c r="G68" s="454">
        <v>0</v>
      </c>
      <c r="H68" s="454">
        <v>0</v>
      </c>
      <c r="I68" s="158"/>
      <c r="J68" s="158"/>
      <c r="K68" s="158"/>
      <c r="L68" s="158"/>
      <c r="M68" s="158"/>
      <c r="N68" s="158"/>
      <c r="O68" s="158"/>
      <c r="P68" s="195"/>
    </row>
    <row r="69" spans="2:16" ht="20.25">
      <c r="B69" s="343"/>
      <c r="C69" s="455" t="s">
        <v>304</v>
      </c>
      <c r="D69" s="453">
        <v>613419</v>
      </c>
      <c r="E69" s="454">
        <v>0</v>
      </c>
      <c r="F69" s="454">
        <v>0</v>
      </c>
      <c r="G69" s="454">
        <v>0</v>
      </c>
      <c r="H69" s="454">
        <v>0</v>
      </c>
      <c r="I69" s="158"/>
      <c r="J69" s="158"/>
      <c r="K69" s="158"/>
      <c r="L69" s="158"/>
      <c r="M69" s="158"/>
      <c r="N69" s="158"/>
      <c r="O69" s="158"/>
      <c r="P69" s="195"/>
    </row>
    <row r="70" spans="2:16" ht="20.25">
      <c r="B70" s="343"/>
      <c r="C70" s="455" t="s">
        <v>305</v>
      </c>
      <c r="D70" s="453">
        <v>613484</v>
      </c>
      <c r="E70" s="454">
        <v>1500</v>
      </c>
      <c r="F70" s="454">
        <v>1500</v>
      </c>
      <c r="G70" s="454">
        <v>1500</v>
      </c>
      <c r="H70" s="454">
        <v>1500</v>
      </c>
      <c r="I70" s="158"/>
      <c r="J70" s="158"/>
      <c r="K70" s="158"/>
      <c r="L70" s="158"/>
      <c r="M70" s="158"/>
      <c r="N70" s="158"/>
      <c r="O70" s="158"/>
      <c r="P70" s="195"/>
    </row>
    <row r="71" spans="2:16" ht="20.25">
      <c r="B71" s="343"/>
      <c r="C71" s="455" t="s">
        <v>306</v>
      </c>
      <c r="D71" s="453">
        <v>613487</v>
      </c>
      <c r="E71" s="454">
        <v>0</v>
      </c>
      <c r="F71" s="454">
        <v>0</v>
      </c>
      <c r="G71" s="454">
        <v>0</v>
      </c>
      <c r="H71" s="454">
        <v>0</v>
      </c>
      <c r="I71" s="158"/>
      <c r="J71" s="158"/>
      <c r="K71" s="158"/>
      <c r="L71" s="158"/>
      <c r="M71" s="158"/>
      <c r="N71" s="158"/>
      <c r="O71" s="158"/>
      <c r="P71" s="195"/>
    </row>
    <row r="72" spans="2:16" ht="20.25">
      <c r="B72" s="343"/>
      <c r="C72" s="455" t="s">
        <v>307</v>
      </c>
      <c r="D72" s="453">
        <v>613492</v>
      </c>
      <c r="E72" s="454">
        <v>500</v>
      </c>
      <c r="F72" s="454">
        <v>500</v>
      </c>
      <c r="G72" s="454">
        <v>500</v>
      </c>
      <c r="H72" s="454">
        <v>500</v>
      </c>
      <c r="I72" s="158"/>
      <c r="J72" s="158"/>
      <c r="K72" s="158"/>
      <c r="L72" s="158"/>
      <c r="M72" s="158"/>
      <c r="N72" s="158"/>
      <c r="O72" s="158"/>
      <c r="P72" s="195"/>
    </row>
    <row r="73" spans="2:16" ht="37.5">
      <c r="B73" s="463">
        <v>7</v>
      </c>
      <c r="C73" s="466" t="s">
        <v>191</v>
      </c>
      <c r="D73" s="465">
        <v>613500</v>
      </c>
      <c r="E73" s="461">
        <f>SUM(E74:E75)</f>
        <v>3000</v>
      </c>
      <c r="F73" s="461"/>
      <c r="G73" s="462">
        <f>SUM(H73:P73)</f>
        <v>3000</v>
      </c>
      <c r="H73" s="461">
        <f>SUM(H74:H75)</f>
        <v>3000</v>
      </c>
      <c r="I73" s="158"/>
      <c r="J73" s="158"/>
      <c r="K73" s="158"/>
      <c r="L73" s="158"/>
      <c r="M73" s="158"/>
      <c r="N73" s="158"/>
      <c r="O73" s="158"/>
      <c r="P73" s="195"/>
    </row>
    <row r="74" spans="2:16" ht="20.25">
      <c r="B74" s="343"/>
      <c r="C74" s="452" t="s">
        <v>308</v>
      </c>
      <c r="D74" s="453">
        <v>613512</v>
      </c>
      <c r="E74" s="454">
        <v>3000</v>
      </c>
      <c r="F74" s="454">
        <v>3000</v>
      </c>
      <c r="G74" s="454">
        <v>3000</v>
      </c>
      <c r="H74" s="454">
        <v>3000</v>
      </c>
      <c r="I74" s="158"/>
      <c r="J74" s="158"/>
      <c r="K74" s="158"/>
      <c r="L74" s="158"/>
      <c r="M74" s="158"/>
      <c r="N74" s="158"/>
      <c r="O74" s="158"/>
      <c r="P74" s="195"/>
    </row>
    <row r="75" spans="2:16" ht="20.25">
      <c r="B75" s="343"/>
      <c r="C75" s="452" t="s">
        <v>309</v>
      </c>
      <c r="D75" s="453">
        <v>613523</v>
      </c>
      <c r="E75" s="454">
        <v>0</v>
      </c>
      <c r="F75" s="454">
        <v>0</v>
      </c>
      <c r="G75" s="454">
        <v>0</v>
      </c>
      <c r="H75" s="454">
        <v>0</v>
      </c>
      <c r="I75" s="158"/>
      <c r="J75" s="158"/>
      <c r="K75" s="158"/>
      <c r="L75" s="158"/>
      <c r="M75" s="158"/>
      <c r="N75" s="158"/>
      <c r="O75" s="158"/>
      <c r="P75" s="195"/>
    </row>
    <row r="76" spans="2:16" ht="20.25">
      <c r="B76" s="463">
        <v>8</v>
      </c>
      <c r="C76" s="464" t="s">
        <v>192</v>
      </c>
      <c r="D76" s="465">
        <v>613600</v>
      </c>
      <c r="E76" s="461">
        <f>SUM(E77:E78)</f>
        <v>34000</v>
      </c>
      <c r="F76" s="461"/>
      <c r="G76" s="462">
        <f>SUM(H76:P76)</f>
        <v>34000</v>
      </c>
      <c r="H76" s="461">
        <f>SUM(H77:H78)</f>
        <v>34000</v>
      </c>
      <c r="I76" s="158"/>
      <c r="J76" s="158"/>
      <c r="K76" s="158"/>
      <c r="L76" s="158"/>
      <c r="M76" s="158"/>
      <c r="N76" s="158"/>
      <c r="O76" s="158"/>
      <c r="P76" s="195"/>
    </row>
    <row r="77" spans="2:16" ht="20.25">
      <c r="B77" s="343"/>
      <c r="C77" s="455" t="s">
        <v>310</v>
      </c>
      <c r="D77" s="453">
        <v>613611</v>
      </c>
      <c r="E77" s="454">
        <v>33750</v>
      </c>
      <c r="F77" s="454">
        <v>33750</v>
      </c>
      <c r="G77" s="454">
        <v>33750</v>
      </c>
      <c r="H77" s="454">
        <v>33750</v>
      </c>
      <c r="I77" s="158"/>
      <c r="J77" s="158"/>
      <c r="K77" s="158"/>
      <c r="L77" s="158"/>
      <c r="M77" s="158"/>
      <c r="N77" s="158"/>
      <c r="O77" s="158"/>
      <c r="P77" s="195"/>
    </row>
    <row r="78" spans="2:16" ht="20.25">
      <c r="B78" s="343"/>
      <c r="C78" s="455" t="s">
        <v>311</v>
      </c>
      <c r="D78" s="453">
        <v>613614</v>
      </c>
      <c r="E78" s="454">
        <v>250</v>
      </c>
      <c r="F78" s="454">
        <v>250</v>
      </c>
      <c r="G78" s="454">
        <v>250</v>
      </c>
      <c r="H78" s="454">
        <v>250</v>
      </c>
      <c r="I78" s="158"/>
      <c r="J78" s="158"/>
      <c r="K78" s="158"/>
      <c r="L78" s="158"/>
      <c r="M78" s="158"/>
      <c r="N78" s="158"/>
      <c r="O78" s="158"/>
      <c r="P78" s="195"/>
    </row>
    <row r="79" spans="2:16" ht="20.25">
      <c r="B79" s="463">
        <v>9</v>
      </c>
      <c r="C79" s="464" t="s">
        <v>193</v>
      </c>
      <c r="D79" s="465">
        <v>613700</v>
      </c>
      <c r="E79" s="461">
        <f>SUM(E80:E86)</f>
        <v>7000</v>
      </c>
      <c r="F79" s="461"/>
      <c r="G79" s="462">
        <f>SUM(H79:P79)</f>
        <v>7000</v>
      </c>
      <c r="H79" s="461">
        <f>SUM(H80:H86)</f>
        <v>7000</v>
      </c>
      <c r="I79" s="158"/>
      <c r="J79" s="158"/>
      <c r="K79" s="158"/>
      <c r="L79" s="158"/>
      <c r="M79" s="158"/>
      <c r="N79" s="158"/>
      <c r="O79" s="158"/>
      <c r="P79" s="195"/>
    </row>
    <row r="80" spans="2:16" ht="20.25">
      <c r="B80" s="343"/>
      <c r="C80" s="455" t="s">
        <v>312</v>
      </c>
      <c r="D80" s="453">
        <v>613712</v>
      </c>
      <c r="E80" s="454">
        <v>700</v>
      </c>
      <c r="F80" s="454">
        <v>700</v>
      </c>
      <c r="G80" s="454">
        <v>700</v>
      </c>
      <c r="H80" s="454">
        <v>700</v>
      </c>
      <c r="I80" s="158"/>
      <c r="J80" s="158"/>
      <c r="K80" s="158"/>
      <c r="L80" s="158"/>
      <c r="M80" s="158"/>
      <c r="N80" s="158"/>
      <c r="O80" s="158"/>
      <c r="P80" s="195"/>
    </row>
    <row r="81" spans="2:16" ht="20.25">
      <c r="B81" s="343"/>
      <c r="C81" s="455" t="s">
        <v>313</v>
      </c>
      <c r="D81" s="453">
        <v>613713</v>
      </c>
      <c r="E81" s="454">
        <v>1000</v>
      </c>
      <c r="F81" s="454">
        <v>1000</v>
      </c>
      <c r="G81" s="454">
        <v>1000</v>
      </c>
      <c r="H81" s="454">
        <v>1000</v>
      </c>
      <c r="I81" s="158"/>
      <c r="J81" s="158"/>
      <c r="K81" s="158"/>
      <c r="L81" s="158"/>
      <c r="M81" s="158"/>
      <c r="N81" s="158"/>
      <c r="O81" s="158"/>
      <c r="P81" s="195"/>
    </row>
    <row r="82" spans="2:16" ht="20.25">
      <c r="B82" s="343"/>
      <c r="C82" s="455" t="s">
        <v>314</v>
      </c>
      <c r="D82" s="453">
        <v>613722</v>
      </c>
      <c r="E82" s="454">
        <v>500</v>
      </c>
      <c r="F82" s="454">
        <v>500</v>
      </c>
      <c r="G82" s="454">
        <v>500</v>
      </c>
      <c r="H82" s="454">
        <v>500</v>
      </c>
      <c r="I82" s="158"/>
      <c r="J82" s="158"/>
      <c r="K82" s="158"/>
      <c r="L82" s="158"/>
      <c r="M82" s="158"/>
      <c r="N82" s="158"/>
      <c r="O82" s="158"/>
      <c r="P82" s="195"/>
    </row>
    <row r="83" spans="2:16" ht="20.25">
      <c r="B83" s="343"/>
      <c r="C83" s="455" t="s">
        <v>315</v>
      </c>
      <c r="D83" s="453">
        <v>613723</v>
      </c>
      <c r="E83" s="454">
        <v>1000</v>
      </c>
      <c r="F83" s="454">
        <v>1000</v>
      </c>
      <c r="G83" s="454">
        <v>1000</v>
      </c>
      <c r="H83" s="454">
        <v>1000</v>
      </c>
      <c r="I83" s="158"/>
      <c r="J83" s="158"/>
      <c r="K83" s="158"/>
      <c r="L83" s="158"/>
      <c r="M83" s="158"/>
      <c r="N83" s="158"/>
      <c r="O83" s="158"/>
      <c r="P83" s="195"/>
    </row>
    <row r="84" spans="2:16" ht="20.25">
      <c r="B84" s="343"/>
      <c r="C84" s="455" t="s">
        <v>316</v>
      </c>
      <c r="D84" s="453">
        <v>613726</v>
      </c>
      <c r="E84" s="454">
        <v>300</v>
      </c>
      <c r="F84" s="454">
        <v>300</v>
      </c>
      <c r="G84" s="454">
        <v>300</v>
      </c>
      <c r="H84" s="454">
        <v>300</v>
      </c>
      <c r="I84" s="158"/>
      <c r="J84" s="158"/>
      <c r="K84" s="158"/>
      <c r="L84" s="158"/>
      <c r="M84" s="158"/>
      <c r="N84" s="158"/>
      <c r="O84" s="158"/>
      <c r="P84" s="195"/>
    </row>
    <row r="85" spans="2:16" ht="20.25">
      <c r="B85" s="343"/>
      <c r="C85" s="455" t="s">
        <v>317</v>
      </c>
      <c r="D85" s="453">
        <v>613727</v>
      </c>
      <c r="E85" s="454">
        <v>3500</v>
      </c>
      <c r="F85" s="454">
        <v>3500</v>
      </c>
      <c r="G85" s="454">
        <v>3500</v>
      </c>
      <c r="H85" s="454">
        <v>3500</v>
      </c>
      <c r="I85" s="158"/>
      <c r="J85" s="158"/>
      <c r="K85" s="158"/>
      <c r="L85" s="158"/>
      <c r="M85" s="158"/>
      <c r="N85" s="158"/>
      <c r="O85" s="158"/>
      <c r="P85" s="195"/>
    </row>
    <row r="86" spans="2:16" ht="20.25">
      <c r="B86" s="343"/>
      <c r="C86" s="455" t="s">
        <v>318</v>
      </c>
      <c r="D86" s="453">
        <v>613728</v>
      </c>
      <c r="E86" s="454">
        <v>0</v>
      </c>
      <c r="F86" s="454">
        <v>0</v>
      </c>
      <c r="G86" s="454">
        <v>0</v>
      </c>
      <c r="H86" s="454">
        <v>0</v>
      </c>
      <c r="I86" s="158"/>
      <c r="J86" s="158"/>
      <c r="K86" s="158"/>
      <c r="L86" s="158"/>
      <c r="M86" s="158"/>
      <c r="N86" s="158"/>
      <c r="O86" s="158"/>
      <c r="P86" s="195"/>
    </row>
    <row r="87" spans="2:16" ht="56.25">
      <c r="B87" s="463">
        <v>10</v>
      </c>
      <c r="C87" s="466" t="s">
        <v>194</v>
      </c>
      <c r="D87" s="465">
        <v>613800</v>
      </c>
      <c r="E87" s="461">
        <f>SUM(E88:E91)</f>
        <v>1000</v>
      </c>
      <c r="F87" s="461"/>
      <c r="G87" s="462">
        <f>SUM(H87:P87)</f>
        <v>1000</v>
      </c>
      <c r="H87" s="461">
        <f>SUM(H88:H91)</f>
        <v>1000</v>
      </c>
      <c r="I87" s="158"/>
      <c r="J87" s="158"/>
      <c r="K87" s="158"/>
      <c r="L87" s="158"/>
      <c r="M87" s="158"/>
      <c r="N87" s="158"/>
      <c r="O87" s="158"/>
      <c r="P87" s="195"/>
    </row>
    <row r="88" spans="2:16" ht="20.25">
      <c r="B88" s="343"/>
      <c r="C88" s="452" t="s">
        <v>319</v>
      </c>
      <c r="D88" s="453">
        <v>613811</v>
      </c>
      <c r="E88" s="454">
        <v>0</v>
      </c>
      <c r="F88" s="454">
        <v>0</v>
      </c>
      <c r="G88" s="454">
        <v>0</v>
      </c>
      <c r="H88" s="454">
        <v>0</v>
      </c>
      <c r="I88" s="158"/>
      <c r="J88" s="158"/>
      <c r="K88" s="158"/>
      <c r="L88" s="158"/>
      <c r="M88" s="158"/>
      <c r="N88" s="158"/>
      <c r="O88" s="158"/>
      <c r="P88" s="195"/>
    </row>
    <row r="89" spans="2:16" ht="20.25">
      <c r="B89" s="343"/>
      <c r="C89" s="452" t="s">
        <v>320</v>
      </c>
      <c r="D89" s="453">
        <v>613813</v>
      </c>
      <c r="E89" s="454">
        <v>0</v>
      </c>
      <c r="F89" s="454">
        <v>0</v>
      </c>
      <c r="G89" s="454">
        <v>0</v>
      </c>
      <c r="H89" s="454">
        <v>0</v>
      </c>
      <c r="I89" s="158"/>
      <c r="J89" s="158"/>
      <c r="K89" s="158"/>
      <c r="L89" s="158"/>
      <c r="M89" s="158"/>
      <c r="N89" s="158"/>
      <c r="O89" s="158"/>
      <c r="P89" s="195"/>
    </row>
    <row r="90" spans="2:16" ht="27">
      <c r="B90" s="343"/>
      <c r="C90" s="452" t="s">
        <v>321</v>
      </c>
      <c r="D90" s="453">
        <v>613815</v>
      </c>
      <c r="E90" s="454">
        <v>1000</v>
      </c>
      <c r="F90" s="454">
        <v>500</v>
      </c>
      <c r="G90" s="454">
        <v>1000</v>
      </c>
      <c r="H90" s="454">
        <v>1000</v>
      </c>
      <c r="I90" s="158"/>
      <c r="J90" s="158"/>
      <c r="K90" s="158"/>
      <c r="L90" s="158"/>
      <c r="M90" s="158"/>
      <c r="N90" s="158"/>
      <c r="O90" s="158"/>
      <c r="P90" s="195"/>
    </row>
    <row r="91" spans="2:16" ht="20.25">
      <c r="B91" s="343"/>
      <c r="C91" s="452" t="s">
        <v>322</v>
      </c>
      <c r="D91" s="453">
        <v>613822</v>
      </c>
      <c r="E91" s="460"/>
      <c r="F91" s="460">
        <v>500</v>
      </c>
      <c r="G91" s="460"/>
      <c r="H91" s="460"/>
      <c r="I91" s="158"/>
      <c r="J91" s="158"/>
      <c r="K91" s="158"/>
      <c r="L91" s="158"/>
      <c r="M91" s="158"/>
      <c r="N91" s="158"/>
      <c r="O91" s="158"/>
      <c r="P91" s="195"/>
    </row>
    <row r="92" spans="2:16" ht="37.5">
      <c r="B92" s="463">
        <v>11</v>
      </c>
      <c r="C92" s="466" t="s">
        <v>195</v>
      </c>
      <c r="D92" s="465">
        <v>613900</v>
      </c>
      <c r="E92" s="461">
        <f>SUM(E93:E104)</f>
        <v>5000</v>
      </c>
      <c r="F92" s="461"/>
      <c r="G92" s="462">
        <f>SUM(H92:P92)</f>
        <v>5000</v>
      </c>
      <c r="H92" s="461">
        <f>SUM(H93:H104)</f>
        <v>5000</v>
      </c>
      <c r="I92" s="158"/>
      <c r="J92" s="158"/>
      <c r="K92" s="158"/>
      <c r="L92" s="158"/>
      <c r="M92" s="158"/>
      <c r="N92" s="158"/>
      <c r="O92" s="158"/>
      <c r="P92" s="195"/>
    </row>
    <row r="93" spans="2:16" ht="20.25">
      <c r="B93" s="459"/>
      <c r="C93" s="333" t="s">
        <v>323</v>
      </c>
      <c r="D93" s="332">
        <v>613911</v>
      </c>
      <c r="E93" s="162">
        <v>250</v>
      </c>
      <c r="F93" s="162">
        <v>250</v>
      </c>
      <c r="G93" s="267">
        <v>250</v>
      </c>
      <c r="H93" s="162">
        <v>250</v>
      </c>
      <c r="I93" s="162"/>
      <c r="J93" s="162"/>
      <c r="K93" s="162"/>
      <c r="L93" s="162"/>
      <c r="M93" s="162"/>
      <c r="N93" s="162"/>
      <c r="O93" s="162"/>
      <c r="P93" s="201"/>
    </row>
    <row r="94" spans="2:16" ht="20.25">
      <c r="B94" s="459"/>
      <c r="C94" s="333" t="s">
        <v>324</v>
      </c>
      <c r="D94" s="332">
        <v>613912</v>
      </c>
      <c r="E94" s="162">
        <v>250</v>
      </c>
      <c r="F94" s="162">
        <v>250</v>
      </c>
      <c r="G94" s="267">
        <v>250</v>
      </c>
      <c r="H94" s="162">
        <v>250</v>
      </c>
      <c r="I94" s="162"/>
      <c r="J94" s="162"/>
      <c r="K94" s="162"/>
      <c r="L94" s="162"/>
      <c r="M94" s="162"/>
      <c r="N94" s="162"/>
      <c r="O94" s="162"/>
      <c r="P94" s="201"/>
    </row>
    <row r="95" spans="2:16" ht="37.5">
      <c r="B95" s="459"/>
      <c r="C95" s="333" t="s">
        <v>325</v>
      </c>
      <c r="D95" s="332">
        <v>613913</v>
      </c>
      <c r="E95" s="162">
        <v>1000</v>
      </c>
      <c r="F95" s="162">
        <v>1000</v>
      </c>
      <c r="G95" s="267">
        <v>1000</v>
      </c>
      <c r="H95" s="162">
        <v>1000</v>
      </c>
      <c r="I95" s="162"/>
      <c r="J95" s="162"/>
      <c r="K95" s="162"/>
      <c r="L95" s="162"/>
      <c r="M95" s="162"/>
      <c r="N95" s="162"/>
      <c r="O95" s="162"/>
      <c r="P95" s="201"/>
    </row>
    <row r="96" spans="2:16" ht="20.25">
      <c r="B96" s="459"/>
      <c r="C96" s="333" t="s">
        <v>326</v>
      </c>
      <c r="D96" s="332">
        <v>613914</v>
      </c>
      <c r="E96" s="162">
        <v>1500</v>
      </c>
      <c r="F96" s="162">
        <v>1500</v>
      </c>
      <c r="G96" s="267">
        <v>1500</v>
      </c>
      <c r="H96" s="162">
        <v>1500</v>
      </c>
      <c r="I96" s="162"/>
      <c r="J96" s="162"/>
      <c r="K96" s="162"/>
      <c r="L96" s="162"/>
      <c r="M96" s="162"/>
      <c r="N96" s="162"/>
      <c r="O96" s="162"/>
      <c r="P96" s="201"/>
    </row>
    <row r="97" spans="2:16" ht="37.5">
      <c r="B97" s="459"/>
      <c r="C97" s="333" t="s">
        <v>327</v>
      </c>
      <c r="D97" s="332">
        <v>613915</v>
      </c>
      <c r="E97" s="162">
        <v>1000</v>
      </c>
      <c r="F97" s="162">
        <v>1000</v>
      </c>
      <c r="G97" s="267">
        <v>1000</v>
      </c>
      <c r="H97" s="162">
        <v>1000</v>
      </c>
      <c r="I97" s="162"/>
      <c r="J97" s="162"/>
      <c r="K97" s="162"/>
      <c r="L97" s="162"/>
      <c r="M97" s="162"/>
      <c r="N97" s="162"/>
      <c r="O97" s="162"/>
      <c r="P97" s="201"/>
    </row>
    <row r="98" spans="2:16" ht="37.5">
      <c r="B98" s="459"/>
      <c r="C98" s="333" t="s">
        <v>328</v>
      </c>
      <c r="D98" s="332">
        <v>613918</v>
      </c>
      <c r="E98" s="162">
        <v>0</v>
      </c>
      <c r="F98" s="162">
        <v>0</v>
      </c>
      <c r="G98" s="267">
        <v>0</v>
      </c>
      <c r="H98" s="162">
        <v>0</v>
      </c>
      <c r="I98" s="162"/>
      <c r="J98" s="162"/>
      <c r="K98" s="162"/>
      <c r="L98" s="162"/>
      <c r="M98" s="162"/>
      <c r="N98" s="162"/>
      <c r="O98" s="162"/>
      <c r="P98" s="201"/>
    </row>
    <row r="99" spans="2:16" ht="37.5">
      <c r="B99" s="459"/>
      <c r="C99" s="333" t="s">
        <v>329</v>
      </c>
      <c r="D99" s="332">
        <v>613922</v>
      </c>
      <c r="E99" s="162">
        <v>1000</v>
      </c>
      <c r="F99" s="162">
        <v>1000</v>
      </c>
      <c r="G99" s="267">
        <v>1000</v>
      </c>
      <c r="H99" s="162">
        <v>1000</v>
      </c>
      <c r="I99" s="162"/>
      <c r="J99" s="162"/>
      <c r="K99" s="162"/>
      <c r="L99" s="162"/>
      <c r="M99" s="162"/>
      <c r="N99" s="162"/>
      <c r="O99" s="162"/>
      <c r="P99" s="201"/>
    </row>
    <row r="100" spans="2:16" ht="20.25">
      <c r="B100" s="459"/>
      <c r="C100" s="333" t="s">
        <v>330</v>
      </c>
      <c r="D100" s="332">
        <v>613939</v>
      </c>
      <c r="E100" s="162">
        <v>0</v>
      </c>
      <c r="F100" s="162">
        <v>0</v>
      </c>
      <c r="G100" s="267">
        <v>0</v>
      </c>
      <c r="H100" s="162">
        <v>0</v>
      </c>
      <c r="I100" s="162"/>
      <c r="J100" s="162"/>
      <c r="K100" s="162"/>
      <c r="L100" s="162"/>
      <c r="M100" s="162"/>
      <c r="N100" s="162"/>
      <c r="O100" s="162"/>
      <c r="P100" s="201"/>
    </row>
    <row r="101" spans="2:16" ht="20.25">
      <c r="B101" s="459"/>
      <c r="C101" s="333" t="s">
        <v>331</v>
      </c>
      <c r="D101" s="332">
        <v>613941</v>
      </c>
      <c r="E101" s="162">
        <v>0</v>
      </c>
      <c r="F101" s="162">
        <v>0</v>
      </c>
      <c r="G101" s="267">
        <v>0</v>
      </c>
      <c r="H101" s="162">
        <v>0</v>
      </c>
      <c r="I101" s="162"/>
      <c r="J101" s="162"/>
      <c r="K101" s="162"/>
      <c r="L101" s="162"/>
      <c r="M101" s="162"/>
      <c r="N101" s="162"/>
      <c r="O101" s="162"/>
      <c r="P101" s="201"/>
    </row>
    <row r="102" spans="2:16" ht="20.25">
      <c r="B102" s="459"/>
      <c r="C102" s="333" t="s">
        <v>332</v>
      </c>
      <c r="D102" s="332">
        <v>613955</v>
      </c>
      <c r="E102" s="162">
        <v>0</v>
      </c>
      <c r="F102" s="162">
        <v>0</v>
      </c>
      <c r="G102" s="267">
        <v>0</v>
      </c>
      <c r="H102" s="162">
        <v>0</v>
      </c>
      <c r="I102" s="162"/>
      <c r="J102" s="162"/>
      <c r="K102" s="162"/>
      <c r="L102" s="162"/>
      <c r="M102" s="162"/>
      <c r="N102" s="162"/>
      <c r="O102" s="162"/>
      <c r="P102" s="201"/>
    </row>
    <row r="103" spans="2:16" ht="37.5">
      <c r="B103" s="459"/>
      <c r="C103" s="333" t="s">
        <v>333</v>
      </c>
      <c r="D103" s="332">
        <v>613971</v>
      </c>
      <c r="E103" s="162">
        <v>0</v>
      </c>
      <c r="F103" s="162">
        <v>0</v>
      </c>
      <c r="G103" s="267">
        <v>0</v>
      </c>
      <c r="H103" s="162">
        <v>0</v>
      </c>
      <c r="I103" s="162"/>
      <c r="J103" s="162"/>
      <c r="K103" s="162"/>
      <c r="L103" s="162"/>
      <c r="M103" s="162"/>
      <c r="N103" s="162"/>
      <c r="O103" s="162"/>
      <c r="P103" s="201"/>
    </row>
    <row r="104" spans="2:16" ht="37.5">
      <c r="B104" s="459"/>
      <c r="C104" s="333" t="s">
        <v>334</v>
      </c>
      <c r="D104" s="332">
        <v>613981</v>
      </c>
      <c r="E104" s="162">
        <v>0</v>
      </c>
      <c r="F104" s="162">
        <v>0</v>
      </c>
      <c r="G104" s="267">
        <v>0</v>
      </c>
      <c r="H104" s="162">
        <v>0</v>
      </c>
      <c r="I104" s="162"/>
      <c r="J104" s="162"/>
      <c r="K104" s="162"/>
      <c r="L104" s="162"/>
      <c r="M104" s="162"/>
      <c r="N104" s="162"/>
      <c r="O104" s="162"/>
      <c r="P104" s="201"/>
    </row>
    <row r="105" spans="2:17" s="137" customFormat="1" ht="65.25" customHeight="1" thickBot="1">
      <c r="B105" s="344" t="s">
        <v>21</v>
      </c>
      <c r="C105" s="440" t="s">
        <v>196</v>
      </c>
      <c r="D105" s="327">
        <v>614000</v>
      </c>
      <c r="E105" s="328">
        <f aca="true" t="shared" si="1" ref="E105:P105">E106+E109+E111+E120+E123+E125</f>
        <v>0</v>
      </c>
      <c r="F105" s="328">
        <f t="shared" si="1"/>
        <v>0</v>
      </c>
      <c r="G105" s="328">
        <f t="shared" si="1"/>
        <v>0</v>
      </c>
      <c r="H105" s="328">
        <f t="shared" si="1"/>
        <v>0</v>
      </c>
      <c r="I105" s="328">
        <f t="shared" si="1"/>
        <v>0</v>
      </c>
      <c r="J105" s="328">
        <f t="shared" si="1"/>
        <v>0</v>
      </c>
      <c r="K105" s="328">
        <f t="shared" si="1"/>
        <v>0</v>
      </c>
      <c r="L105" s="328">
        <f t="shared" si="1"/>
        <v>0</v>
      </c>
      <c r="M105" s="328">
        <f t="shared" si="1"/>
        <v>0</v>
      </c>
      <c r="N105" s="328">
        <f t="shared" si="1"/>
        <v>0</v>
      </c>
      <c r="O105" s="328">
        <f t="shared" si="1"/>
        <v>0</v>
      </c>
      <c r="P105" s="394">
        <f t="shared" si="1"/>
        <v>0</v>
      </c>
      <c r="Q105" s="142"/>
    </row>
    <row r="106" spans="2:16" ht="37.5">
      <c r="B106" s="351">
        <v>1</v>
      </c>
      <c r="C106" s="324" t="s">
        <v>197</v>
      </c>
      <c r="D106" s="330">
        <v>614100</v>
      </c>
      <c r="E106" s="158">
        <f>E107+E108</f>
        <v>0</v>
      </c>
      <c r="F106" s="158">
        <f>F107+F108</f>
        <v>0</v>
      </c>
      <c r="G106" s="159">
        <f aca="true" t="shared" si="2" ref="G106:G126">SUM(H106:P106)</f>
        <v>0</v>
      </c>
      <c r="H106" s="158">
        <f aca="true" t="shared" si="3" ref="H106:P106">H107+H108</f>
        <v>0</v>
      </c>
      <c r="I106" s="158">
        <f t="shared" si="3"/>
        <v>0</v>
      </c>
      <c r="J106" s="158">
        <f t="shared" si="3"/>
        <v>0</v>
      </c>
      <c r="K106" s="158">
        <f t="shared" si="3"/>
        <v>0</v>
      </c>
      <c r="L106" s="158">
        <f t="shared" si="3"/>
        <v>0</v>
      </c>
      <c r="M106" s="158">
        <f t="shared" si="3"/>
        <v>0</v>
      </c>
      <c r="N106" s="158">
        <f t="shared" si="3"/>
        <v>0</v>
      </c>
      <c r="O106" s="158">
        <f t="shared" si="3"/>
        <v>0</v>
      </c>
      <c r="P106" s="195">
        <f t="shared" si="3"/>
        <v>0</v>
      </c>
    </row>
    <row r="107" spans="2:16" ht="20.25" hidden="1">
      <c r="B107" s="351"/>
      <c r="C107" s="331"/>
      <c r="D107" s="332"/>
      <c r="E107" s="158"/>
      <c r="F107" s="158"/>
      <c r="G107" s="159">
        <f t="shared" si="2"/>
        <v>0</v>
      </c>
      <c r="H107" s="162"/>
      <c r="I107" s="162"/>
      <c r="J107" s="162"/>
      <c r="K107" s="162"/>
      <c r="L107" s="162"/>
      <c r="M107" s="162"/>
      <c r="N107" s="162"/>
      <c r="O107" s="162"/>
      <c r="P107" s="201"/>
    </row>
    <row r="108" spans="2:16" ht="20.25" hidden="1">
      <c r="B108" s="351"/>
      <c r="C108" s="331"/>
      <c r="D108" s="332"/>
      <c r="E108" s="158"/>
      <c r="F108" s="158"/>
      <c r="G108" s="159">
        <f t="shared" si="2"/>
        <v>0</v>
      </c>
      <c r="H108" s="162"/>
      <c r="I108" s="162"/>
      <c r="J108" s="162"/>
      <c r="K108" s="162"/>
      <c r="L108" s="162"/>
      <c r="M108" s="162"/>
      <c r="N108" s="162"/>
      <c r="O108" s="162"/>
      <c r="P108" s="201"/>
    </row>
    <row r="109" spans="2:16" ht="20.25">
      <c r="B109" s="351">
        <v>2</v>
      </c>
      <c r="C109" s="331" t="s">
        <v>198</v>
      </c>
      <c r="D109" s="332">
        <v>614200</v>
      </c>
      <c r="E109" s="158">
        <f>E110</f>
        <v>0</v>
      </c>
      <c r="F109" s="158">
        <f aca="true" t="shared" si="4" ref="F109:P109">F110</f>
        <v>0</v>
      </c>
      <c r="G109" s="159">
        <f t="shared" si="2"/>
        <v>0</v>
      </c>
      <c r="H109" s="158">
        <f t="shared" si="4"/>
        <v>0</v>
      </c>
      <c r="I109" s="158">
        <f t="shared" si="4"/>
        <v>0</v>
      </c>
      <c r="J109" s="158">
        <f t="shared" si="4"/>
        <v>0</v>
      </c>
      <c r="K109" s="158">
        <f t="shared" si="4"/>
        <v>0</v>
      </c>
      <c r="L109" s="158">
        <f t="shared" si="4"/>
        <v>0</v>
      </c>
      <c r="M109" s="158">
        <f t="shared" si="4"/>
        <v>0</v>
      </c>
      <c r="N109" s="158">
        <f t="shared" si="4"/>
        <v>0</v>
      </c>
      <c r="O109" s="158">
        <f t="shared" si="4"/>
        <v>0</v>
      </c>
      <c r="P109" s="195">
        <f t="shared" si="4"/>
        <v>0</v>
      </c>
    </row>
    <row r="110" spans="2:16" ht="20.25" hidden="1">
      <c r="B110" s="351"/>
      <c r="C110" s="331"/>
      <c r="D110" s="332"/>
      <c r="E110" s="158"/>
      <c r="F110" s="158"/>
      <c r="G110" s="159">
        <f t="shared" si="2"/>
        <v>0</v>
      </c>
      <c r="H110" s="162"/>
      <c r="I110" s="162"/>
      <c r="J110" s="162"/>
      <c r="K110" s="162"/>
      <c r="L110" s="162"/>
      <c r="M110" s="162"/>
      <c r="N110" s="162"/>
      <c r="O110" s="162"/>
      <c r="P110" s="201"/>
    </row>
    <row r="111" spans="2:16" ht="37.5">
      <c r="B111" s="351">
        <v>3</v>
      </c>
      <c r="C111" s="324" t="s">
        <v>199</v>
      </c>
      <c r="D111" s="332">
        <v>614300</v>
      </c>
      <c r="E111" s="158">
        <f>SUM(E112:E119)</f>
        <v>0</v>
      </c>
      <c r="F111" s="158">
        <f aca="true" t="shared" si="5" ref="F111:P111">SUM(F112:F119)</f>
        <v>0</v>
      </c>
      <c r="G111" s="159">
        <f t="shared" si="2"/>
        <v>0</v>
      </c>
      <c r="H111" s="158">
        <f t="shared" si="5"/>
        <v>0</v>
      </c>
      <c r="I111" s="158">
        <f t="shared" si="5"/>
        <v>0</v>
      </c>
      <c r="J111" s="158">
        <f t="shared" si="5"/>
        <v>0</v>
      </c>
      <c r="K111" s="158">
        <f t="shared" si="5"/>
        <v>0</v>
      </c>
      <c r="L111" s="158">
        <f t="shared" si="5"/>
        <v>0</v>
      </c>
      <c r="M111" s="158">
        <f t="shared" si="5"/>
        <v>0</v>
      </c>
      <c r="N111" s="158">
        <f t="shared" si="5"/>
        <v>0</v>
      </c>
      <c r="O111" s="158">
        <f t="shared" si="5"/>
        <v>0</v>
      </c>
      <c r="P111" s="195">
        <f t="shared" si="5"/>
        <v>0</v>
      </c>
    </row>
    <row r="112" spans="2:16" ht="20.25" hidden="1">
      <c r="B112" s="351"/>
      <c r="C112" s="331"/>
      <c r="D112" s="332"/>
      <c r="E112" s="158"/>
      <c r="F112" s="158"/>
      <c r="G112" s="159">
        <f t="shared" si="2"/>
        <v>0</v>
      </c>
      <c r="H112" s="162"/>
      <c r="I112" s="162"/>
      <c r="J112" s="162"/>
      <c r="K112" s="162"/>
      <c r="L112" s="162"/>
      <c r="M112" s="162"/>
      <c r="N112" s="162"/>
      <c r="O112" s="162"/>
      <c r="P112" s="201"/>
    </row>
    <row r="113" spans="2:16" ht="20.25" hidden="1">
      <c r="B113" s="351"/>
      <c r="C113" s="331"/>
      <c r="D113" s="332"/>
      <c r="E113" s="158"/>
      <c r="F113" s="158"/>
      <c r="G113" s="159">
        <f t="shared" si="2"/>
        <v>0</v>
      </c>
      <c r="H113" s="162"/>
      <c r="I113" s="162"/>
      <c r="J113" s="162"/>
      <c r="K113" s="162"/>
      <c r="L113" s="162"/>
      <c r="M113" s="162"/>
      <c r="N113" s="162"/>
      <c r="O113" s="162"/>
      <c r="P113" s="201"/>
    </row>
    <row r="114" spans="2:16" ht="20.25" hidden="1">
      <c r="B114" s="351"/>
      <c r="C114" s="331"/>
      <c r="D114" s="332"/>
      <c r="E114" s="158"/>
      <c r="F114" s="158"/>
      <c r="G114" s="159">
        <f t="shared" si="2"/>
        <v>0</v>
      </c>
      <c r="H114" s="162"/>
      <c r="I114" s="162"/>
      <c r="J114" s="162"/>
      <c r="K114" s="162"/>
      <c r="L114" s="162"/>
      <c r="M114" s="162"/>
      <c r="N114" s="162"/>
      <c r="O114" s="162"/>
      <c r="P114" s="201"/>
    </row>
    <row r="115" spans="2:16" ht="20.25" hidden="1">
      <c r="B115" s="351"/>
      <c r="C115" s="331"/>
      <c r="D115" s="332"/>
      <c r="E115" s="158"/>
      <c r="F115" s="158"/>
      <c r="G115" s="159">
        <f t="shared" si="2"/>
        <v>0</v>
      </c>
      <c r="H115" s="162"/>
      <c r="I115" s="162"/>
      <c r="J115" s="162"/>
      <c r="K115" s="162"/>
      <c r="L115" s="162"/>
      <c r="M115" s="162"/>
      <c r="N115" s="162"/>
      <c r="O115" s="162"/>
      <c r="P115" s="201"/>
    </row>
    <row r="116" spans="2:16" ht="20.25" hidden="1">
      <c r="B116" s="351"/>
      <c r="C116" s="331"/>
      <c r="D116" s="325"/>
      <c r="E116" s="160"/>
      <c r="F116" s="160"/>
      <c r="G116" s="159">
        <f t="shared" si="2"/>
        <v>0</v>
      </c>
      <c r="H116" s="160"/>
      <c r="I116" s="160"/>
      <c r="J116" s="160"/>
      <c r="K116" s="160"/>
      <c r="L116" s="160"/>
      <c r="M116" s="160"/>
      <c r="N116" s="160"/>
      <c r="O116" s="160"/>
      <c r="P116" s="195"/>
    </row>
    <row r="117" spans="2:16" ht="20.25" hidden="1">
      <c r="B117" s="351"/>
      <c r="C117" s="331"/>
      <c r="D117" s="332"/>
      <c r="E117" s="158"/>
      <c r="F117" s="158"/>
      <c r="G117" s="159">
        <f t="shared" si="2"/>
        <v>0</v>
      </c>
      <c r="H117" s="162"/>
      <c r="I117" s="162"/>
      <c r="J117" s="162"/>
      <c r="K117" s="162"/>
      <c r="L117" s="162"/>
      <c r="M117" s="162"/>
      <c r="N117" s="162"/>
      <c r="O117" s="162"/>
      <c r="P117" s="201"/>
    </row>
    <row r="118" spans="2:16" ht="20.25" hidden="1">
      <c r="B118" s="351"/>
      <c r="C118" s="331"/>
      <c r="D118" s="325"/>
      <c r="E118" s="160"/>
      <c r="F118" s="160"/>
      <c r="G118" s="159">
        <f t="shared" si="2"/>
        <v>0</v>
      </c>
      <c r="H118" s="160"/>
      <c r="I118" s="160"/>
      <c r="J118" s="160"/>
      <c r="K118" s="160"/>
      <c r="L118" s="160"/>
      <c r="M118" s="160"/>
      <c r="N118" s="160"/>
      <c r="O118" s="160"/>
      <c r="P118" s="195"/>
    </row>
    <row r="119" spans="2:16" ht="20.25" hidden="1">
      <c r="B119" s="351"/>
      <c r="C119" s="331"/>
      <c r="D119" s="325"/>
      <c r="E119" s="160"/>
      <c r="F119" s="160"/>
      <c r="G119" s="163">
        <f t="shared" si="2"/>
        <v>0</v>
      </c>
      <c r="H119" s="160"/>
      <c r="I119" s="160"/>
      <c r="J119" s="160"/>
      <c r="K119" s="160"/>
      <c r="L119" s="160"/>
      <c r="M119" s="160"/>
      <c r="N119" s="160"/>
      <c r="O119" s="160"/>
      <c r="P119" s="195"/>
    </row>
    <row r="120" spans="2:16" ht="20.25">
      <c r="B120" s="351">
        <v>4</v>
      </c>
      <c r="C120" s="331" t="s">
        <v>200</v>
      </c>
      <c r="D120" s="332">
        <v>614700</v>
      </c>
      <c r="E120" s="158">
        <f>SUM(E121:E122)</f>
        <v>0</v>
      </c>
      <c r="F120" s="158">
        <f aca="true" t="shared" si="6" ref="F120:P120">SUM(F121:F122)</f>
        <v>0</v>
      </c>
      <c r="G120" s="159">
        <f t="shared" si="2"/>
        <v>0</v>
      </c>
      <c r="H120" s="158">
        <f t="shared" si="6"/>
        <v>0</v>
      </c>
      <c r="I120" s="158">
        <f t="shared" si="6"/>
        <v>0</v>
      </c>
      <c r="J120" s="158">
        <f t="shared" si="6"/>
        <v>0</v>
      </c>
      <c r="K120" s="158">
        <f t="shared" si="6"/>
        <v>0</v>
      </c>
      <c r="L120" s="158">
        <f t="shared" si="6"/>
        <v>0</v>
      </c>
      <c r="M120" s="158">
        <f t="shared" si="6"/>
        <v>0</v>
      </c>
      <c r="N120" s="158">
        <f t="shared" si="6"/>
        <v>0</v>
      </c>
      <c r="O120" s="158">
        <f t="shared" si="6"/>
        <v>0</v>
      </c>
      <c r="P120" s="195">
        <f t="shared" si="6"/>
        <v>0</v>
      </c>
    </row>
    <row r="121" spans="2:16" ht="20.25">
      <c r="B121" s="351"/>
      <c r="C121" s="331"/>
      <c r="D121" s="332"/>
      <c r="E121" s="158"/>
      <c r="F121" s="158"/>
      <c r="G121" s="159">
        <f t="shared" si="2"/>
        <v>0</v>
      </c>
      <c r="H121" s="162"/>
      <c r="I121" s="162"/>
      <c r="J121" s="162"/>
      <c r="K121" s="162"/>
      <c r="L121" s="162"/>
      <c r="M121" s="162"/>
      <c r="N121" s="162"/>
      <c r="O121" s="162"/>
      <c r="P121" s="201"/>
    </row>
    <row r="122" spans="2:16" ht="20.25">
      <c r="B122" s="351"/>
      <c r="C122" s="331"/>
      <c r="D122" s="332"/>
      <c r="E122" s="158"/>
      <c r="F122" s="158"/>
      <c r="G122" s="159">
        <f t="shared" si="2"/>
        <v>0</v>
      </c>
      <c r="H122" s="162"/>
      <c r="I122" s="162"/>
      <c r="J122" s="162"/>
      <c r="K122" s="162"/>
      <c r="L122" s="162"/>
      <c r="M122" s="162"/>
      <c r="N122" s="162"/>
      <c r="O122" s="162"/>
      <c r="P122" s="201"/>
    </row>
    <row r="123" spans="2:16" ht="21" thickBot="1">
      <c r="B123" s="399">
        <v>5</v>
      </c>
      <c r="C123" s="406" t="s">
        <v>201</v>
      </c>
      <c r="D123" s="415">
        <v>614800</v>
      </c>
      <c r="E123" s="405">
        <f>E124</f>
        <v>0</v>
      </c>
      <c r="F123" s="405">
        <f aca="true" t="shared" si="7" ref="F123:P123">F124</f>
        <v>0</v>
      </c>
      <c r="G123" s="402">
        <f t="shared" si="2"/>
        <v>0</v>
      </c>
      <c r="H123" s="405">
        <f t="shared" si="7"/>
        <v>0</v>
      </c>
      <c r="I123" s="405">
        <f t="shared" si="7"/>
        <v>0</v>
      </c>
      <c r="J123" s="405">
        <f t="shared" si="7"/>
        <v>0</v>
      </c>
      <c r="K123" s="405">
        <f t="shared" si="7"/>
        <v>0</v>
      </c>
      <c r="L123" s="405">
        <f t="shared" si="7"/>
        <v>0</v>
      </c>
      <c r="M123" s="405">
        <f t="shared" si="7"/>
        <v>0</v>
      </c>
      <c r="N123" s="405">
        <f t="shared" si="7"/>
        <v>0</v>
      </c>
      <c r="O123" s="405">
        <f t="shared" si="7"/>
        <v>0</v>
      </c>
      <c r="P123" s="404">
        <f t="shared" si="7"/>
        <v>0</v>
      </c>
    </row>
    <row r="124" spans="2:16" ht="21" thickBot="1">
      <c r="B124" s="442"/>
      <c r="C124" s="443"/>
      <c r="D124" s="444"/>
      <c r="E124" s="445"/>
      <c r="F124" s="445"/>
      <c r="G124" s="446">
        <f t="shared" si="2"/>
        <v>0</v>
      </c>
      <c r="H124" s="445"/>
      <c r="I124" s="445"/>
      <c r="J124" s="445"/>
      <c r="K124" s="445"/>
      <c r="L124" s="445"/>
      <c r="M124" s="445"/>
      <c r="N124" s="445"/>
      <c r="O124" s="445"/>
      <c r="P124" s="447"/>
    </row>
    <row r="125" spans="2:16" ht="21" thickBot="1">
      <c r="B125" s="433">
        <v>6</v>
      </c>
      <c r="C125" s="434" t="s">
        <v>202</v>
      </c>
      <c r="D125" s="435">
        <v>614900</v>
      </c>
      <c r="E125" s="436">
        <f>E126</f>
        <v>0</v>
      </c>
      <c r="F125" s="436">
        <f aca="true" t="shared" si="8" ref="F125:P125">F126</f>
        <v>0</v>
      </c>
      <c r="G125" s="437">
        <f t="shared" si="2"/>
        <v>0</v>
      </c>
      <c r="H125" s="436">
        <f t="shared" si="8"/>
        <v>0</v>
      </c>
      <c r="I125" s="436">
        <f t="shared" si="8"/>
        <v>0</v>
      </c>
      <c r="J125" s="436">
        <f t="shared" si="8"/>
        <v>0</v>
      </c>
      <c r="K125" s="436">
        <f t="shared" si="8"/>
        <v>0</v>
      </c>
      <c r="L125" s="436">
        <f t="shared" si="8"/>
        <v>0</v>
      </c>
      <c r="M125" s="436">
        <f t="shared" si="8"/>
        <v>0</v>
      </c>
      <c r="N125" s="436">
        <f t="shared" si="8"/>
        <v>0</v>
      </c>
      <c r="O125" s="436">
        <f t="shared" si="8"/>
        <v>0</v>
      </c>
      <c r="P125" s="438">
        <f t="shared" si="8"/>
        <v>0</v>
      </c>
    </row>
    <row r="126" spans="2:16" ht="20.25">
      <c r="B126" s="347"/>
      <c r="C126" s="432"/>
      <c r="D126" s="330"/>
      <c r="E126" s="174"/>
      <c r="F126" s="174"/>
      <c r="G126" s="175">
        <f t="shared" si="2"/>
        <v>0</v>
      </c>
      <c r="H126" s="235"/>
      <c r="I126" s="235"/>
      <c r="J126" s="235"/>
      <c r="K126" s="235"/>
      <c r="L126" s="235"/>
      <c r="M126" s="235"/>
      <c r="N126" s="235"/>
      <c r="O126" s="235"/>
      <c r="P126" s="236"/>
    </row>
    <row r="127" spans="2:17" s="137" customFormat="1" ht="38.25" thickBot="1">
      <c r="B127" s="344" t="s">
        <v>23</v>
      </c>
      <c r="C127" s="326" t="s">
        <v>203</v>
      </c>
      <c r="D127" s="327">
        <v>615000</v>
      </c>
      <c r="E127" s="328">
        <f>E128+E131</f>
        <v>0</v>
      </c>
      <c r="F127" s="328">
        <f aca="true" t="shared" si="9" ref="F127:P127">F128+F131</f>
        <v>0</v>
      </c>
      <c r="G127" s="328">
        <f t="shared" si="9"/>
        <v>0</v>
      </c>
      <c r="H127" s="328">
        <f t="shared" si="9"/>
        <v>0</v>
      </c>
      <c r="I127" s="328">
        <f t="shared" si="9"/>
        <v>0</v>
      </c>
      <c r="J127" s="328">
        <f t="shared" si="9"/>
        <v>0</v>
      </c>
      <c r="K127" s="328">
        <f t="shared" si="9"/>
        <v>0</v>
      </c>
      <c r="L127" s="328">
        <f t="shared" si="9"/>
        <v>0</v>
      </c>
      <c r="M127" s="328">
        <f t="shared" si="9"/>
        <v>0</v>
      </c>
      <c r="N127" s="328">
        <f t="shared" si="9"/>
        <v>0</v>
      </c>
      <c r="O127" s="328">
        <f t="shared" si="9"/>
        <v>0</v>
      </c>
      <c r="P127" s="394">
        <f t="shared" si="9"/>
        <v>0</v>
      </c>
      <c r="Q127" s="142"/>
    </row>
    <row r="128" spans="2:16" ht="37.5">
      <c r="B128" s="351">
        <v>1</v>
      </c>
      <c r="C128" s="324" t="s">
        <v>204</v>
      </c>
      <c r="D128" s="330">
        <v>615100</v>
      </c>
      <c r="E128" s="162">
        <f>SUM(E129:E130)</f>
        <v>0</v>
      </c>
      <c r="F128" s="162">
        <f aca="true" t="shared" si="10" ref="F128:P128">SUM(F129:F130)</f>
        <v>0</v>
      </c>
      <c r="G128" s="159">
        <f>SUM(H128:P128)</f>
        <v>0</v>
      </c>
      <c r="H128" s="162">
        <f t="shared" si="10"/>
        <v>0</v>
      </c>
      <c r="I128" s="162">
        <f t="shared" si="10"/>
        <v>0</v>
      </c>
      <c r="J128" s="162">
        <f t="shared" si="10"/>
        <v>0</v>
      </c>
      <c r="K128" s="162">
        <f t="shared" si="10"/>
        <v>0</v>
      </c>
      <c r="L128" s="162">
        <f t="shared" si="10"/>
        <v>0</v>
      </c>
      <c r="M128" s="162">
        <f t="shared" si="10"/>
        <v>0</v>
      </c>
      <c r="N128" s="162">
        <f t="shared" si="10"/>
        <v>0</v>
      </c>
      <c r="O128" s="162">
        <f t="shared" si="10"/>
        <v>0</v>
      </c>
      <c r="P128" s="201">
        <f t="shared" si="10"/>
        <v>0</v>
      </c>
    </row>
    <row r="129" spans="2:16" ht="20.25">
      <c r="B129" s="351"/>
      <c r="C129" s="331"/>
      <c r="D129" s="332"/>
      <c r="E129" s="162"/>
      <c r="F129" s="162"/>
      <c r="G129" s="159">
        <f>SUM(H129:P129)</f>
        <v>0</v>
      </c>
      <c r="H129" s="162"/>
      <c r="I129" s="162"/>
      <c r="J129" s="162"/>
      <c r="K129" s="162"/>
      <c r="L129" s="162"/>
      <c r="M129" s="162"/>
      <c r="N129" s="162"/>
      <c r="O129" s="162"/>
      <c r="P129" s="201"/>
    </row>
    <row r="130" spans="2:16" ht="20.25">
      <c r="B130" s="351"/>
      <c r="C130" s="331"/>
      <c r="D130" s="332"/>
      <c r="E130" s="162"/>
      <c r="F130" s="162"/>
      <c r="G130" s="159">
        <f>SUM(H130:P130)</f>
        <v>0</v>
      </c>
      <c r="H130" s="162"/>
      <c r="I130" s="162"/>
      <c r="J130" s="162"/>
      <c r="K130" s="162"/>
      <c r="L130" s="162"/>
      <c r="M130" s="162"/>
      <c r="N130" s="162"/>
      <c r="O130" s="162"/>
      <c r="P130" s="201"/>
    </row>
    <row r="131" spans="2:16" ht="56.25">
      <c r="B131" s="351">
        <v>2</v>
      </c>
      <c r="C131" s="333" t="s">
        <v>205</v>
      </c>
      <c r="D131" s="332">
        <v>615200</v>
      </c>
      <c r="E131" s="162">
        <f>E132</f>
        <v>0</v>
      </c>
      <c r="F131" s="162">
        <f aca="true" t="shared" si="11" ref="F131:P131">F132</f>
        <v>0</v>
      </c>
      <c r="G131" s="159">
        <f>SUM(H131:P131)</f>
        <v>0</v>
      </c>
      <c r="H131" s="162">
        <f t="shared" si="11"/>
        <v>0</v>
      </c>
      <c r="I131" s="162">
        <f t="shared" si="11"/>
        <v>0</v>
      </c>
      <c r="J131" s="162">
        <f t="shared" si="11"/>
        <v>0</v>
      </c>
      <c r="K131" s="162">
        <f t="shared" si="11"/>
        <v>0</v>
      </c>
      <c r="L131" s="162">
        <f t="shared" si="11"/>
        <v>0</v>
      </c>
      <c r="M131" s="162">
        <f t="shared" si="11"/>
        <v>0</v>
      </c>
      <c r="N131" s="162">
        <f t="shared" si="11"/>
        <v>0</v>
      </c>
      <c r="O131" s="162">
        <f t="shared" si="11"/>
        <v>0</v>
      </c>
      <c r="P131" s="201">
        <f t="shared" si="11"/>
        <v>0</v>
      </c>
    </row>
    <row r="132" spans="2:16" ht="20.25">
      <c r="B132" s="351"/>
      <c r="C132" s="333"/>
      <c r="D132" s="332"/>
      <c r="E132" s="162"/>
      <c r="F132" s="162"/>
      <c r="G132" s="159">
        <f>SUM(H132:P132)</f>
        <v>0</v>
      </c>
      <c r="H132" s="162"/>
      <c r="I132" s="162"/>
      <c r="J132" s="162"/>
      <c r="K132" s="162"/>
      <c r="L132" s="162"/>
      <c r="M132" s="162"/>
      <c r="N132" s="162"/>
      <c r="O132" s="162"/>
      <c r="P132" s="201"/>
    </row>
    <row r="133" spans="2:17" s="137" customFormat="1" ht="38.25" thickBot="1">
      <c r="B133" s="344" t="s">
        <v>24</v>
      </c>
      <c r="C133" s="326" t="s">
        <v>206</v>
      </c>
      <c r="D133" s="327">
        <v>616000</v>
      </c>
      <c r="E133" s="328">
        <f>E134</f>
        <v>0</v>
      </c>
      <c r="F133" s="328">
        <f aca="true" t="shared" si="12" ref="F133:P133">F134</f>
        <v>0</v>
      </c>
      <c r="G133" s="328">
        <f t="shared" si="12"/>
        <v>0</v>
      </c>
      <c r="H133" s="328">
        <f t="shared" si="12"/>
        <v>0</v>
      </c>
      <c r="I133" s="328">
        <f t="shared" si="12"/>
        <v>0</v>
      </c>
      <c r="J133" s="328">
        <f t="shared" si="12"/>
        <v>0</v>
      </c>
      <c r="K133" s="328">
        <f t="shared" si="12"/>
        <v>0</v>
      </c>
      <c r="L133" s="328">
        <f t="shared" si="12"/>
        <v>0</v>
      </c>
      <c r="M133" s="328">
        <f t="shared" si="12"/>
        <v>0</v>
      </c>
      <c r="N133" s="328">
        <f t="shared" si="12"/>
        <v>0</v>
      </c>
      <c r="O133" s="328">
        <f t="shared" si="12"/>
        <v>0</v>
      </c>
      <c r="P133" s="394">
        <f t="shared" si="12"/>
        <v>0</v>
      </c>
      <c r="Q133" s="142"/>
    </row>
    <row r="134" spans="2:16" ht="20.25">
      <c r="B134" s="351">
        <v>1</v>
      </c>
      <c r="C134" s="334" t="s">
        <v>207</v>
      </c>
      <c r="D134" s="330">
        <v>616200</v>
      </c>
      <c r="E134" s="164"/>
      <c r="F134" s="164"/>
      <c r="G134" s="159">
        <f>SUM(H134:P134)</f>
        <v>0</v>
      </c>
      <c r="H134" s="164"/>
      <c r="I134" s="164"/>
      <c r="J134" s="164"/>
      <c r="K134" s="164"/>
      <c r="L134" s="164"/>
      <c r="M134" s="164"/>
      <c r="N134" s="164"/>
      <c r="O134" s="164"/>
      <c r="P134" s="416"/>
    </row>
    <row r="135" spans="2:16" s="137" customFormat="1" ht="57" thickBot="1">
      <c r="B135" s="344" t="s">
        <v>28</v>
      </c>
      <c r="C135" s="326" t="s">
        <v>208</v>
      </c>
      <c r="D135" s="327"/>
      <c r="E135" s="329">
        <f>SUM(E136:E141)</f>
        <v>0</v>
      </c>
      <c r="F135" s="328">
        <f aca="true" t="shared" si="13" ref="F135:P135">SUM(F136:F141)</f>
        <v>0</v>
      </c>
      <c r="G135" s="328">
        <f t="shared" si="13"/>
        <v>0</v>
      </c>
      <c r="H135" s="328">
        <f t="shared" si="13"/>
        <v>0</v>
      </c>
      <c r="I135" s="328">
        <f t="shared" si="13"/>
        <v>0</v>
      </c>
      <c r="J135" s="328">
        <f t="shared" si="13"/>
        <v>0</v>
      </c>
      <c r="K135" s="328">
        <f t="shared" si="13"/>
        <v>0</v>
      </c>
      <c r="L135" s="328">
        <f t="shared" si="13"/>
        <v>0</v>
      </c>
      <c r="M135" s="328">
        <f t="shared" si="13"/>
        <v>0</v>
      </c>
      <c r="N135" s="328">
        <f t="shared" si="13"/>
        <v>0</v>
      </c>
      <c r="O135" s="328">
        <f t="shared" si="13"/>
        <v>0</v>
      </c>
      <c r="P135" s="394">
        <f t="shared" si="13"/>
        <v>0</v>
      </c>
    </row>
    <row r="136" spans="2:16" ht="37.5">
      <c r="B136" s="343">
        <v>1</v>
      </c>
      <c r="C136" s="335" t="s">
        <v>209</v>
      </c>
      <c r="D136" s="336">
        <v>821100</v>
      </c>
      <c r="E136" s="174"/>
      <c r="F136" s="174"/>
      <c r="G136" s="175">
        <f aca="true" t="shared" si="14" ref="G136:G141">SUM(H136:P136)</f>
        <v>0</v>
      </c>
      <c r="H136" s="174"/>
      <c r="I136" s="174"/>
      <c r="J136" s="174"/>
      <c r="K136" s="174"/>
      <c r="L136" s="174"/>
      <c r="M136" s="174"/>
      <c r="N136" s="174"/>
      <c r="O136" s="174"/>
      <c r="P136" s="206"/>
    </row>
    <row r="137" spans="2:16" ht="20.25">
      <c r="B137" s="343">
        <v>2</v>
      </c>
      <c r="C137" s="322" t="s">
        <v>210</v>
      </c>
      <c r="D137" s="325">
        <v>821200</v>
      </c>
      <c r="E137" s="158"/>
      <c r="F137" s="158"/>
      <c r="G137" s="159">
        <f t="shared" si="14"/>
        <v>0</v>
      </c>
      <c r="H137" s="158"/>
      <c r="I137" s="158"/>
      <c r="J137" s="158"/>
      <c r="K137" s="158"/>
      <c r="L137" s="158"/>
      <c r="M137" s="158"/>
      <c r="N137" s="158"/>
      <c r="O137" s="158"/>
      <c r="P137" s="195"/>
    </row>
    <row r="138" spans="2:16" ht="20.25">
      <c r="B138" s="343">
        <v>3</v>
      </c>
      <c r="C138" s="322" t="s">
        <v>211</v>
      </c>
      <c r="D138" s="325">
        <v>821300</v>
      </c>
      <c r="E138" s="158"/>
      <c r="F138" s="158"/>
      <c r="G138" s="159">
        <f t="shared" si="14"/>
        <v>0</v>
      </c>
      <c r="H138" s="158"/>
      <c r="I138" s="158"/>
      <c r="J138" s="158"/>
      <c r="K138" s="158"/>
      <c r="L138" s="158"/>
      <c r="M138" s="158"/>
      <c r="N138" s="158"/>
      <c r="O138" s="158"/>
      <c r="P138" s="195"/>
    </row>
    <row r="139" spans="2:16" ht="37.5">
      <c r="B139" s="343">
        <v>4</v>
      </c>
      <c r="C139" s="333" t="s">
        <v>212</v>
      </c>
      <c r="D139" s="325">
        <v>821400</v>
      </c>
      <c r="E139" s="158"/>
      <c r="F139" s="158"/>
      <c r="G139" s="159">
        <f t="shared" si="14"/>
        <v>0</v>
      </c>
      <c r="H139" s="158"/>
      <c r="I139" s="158"/>
      <c r="J139" s="158"/>
      <c r="K139" s="158"/>
      <c r="L139" s="158"/>
      <c r="M139" s="158"/>
      <c r="N139" s="158"/>
      <c r="O139" s="158"/>
      <c r="P139" s="195"/>
    </row>
    <row r="140" spans="2:16" ht="37.5">
      <c r="B140" s="343">
        <v>5</v>
      </c>
      <c r="C140" s="333" t="s">
        <v>213</v>
      </c>
      <c r="D140" s="325">
        <v>821500</v>
      </c>
      <c r="E140" s="158"/>
      <c r="F140" s="158"/>
      <c r="G140" s="159">
        <f t="shared" si="14"/>
        <v>0</v>
      </c>
      <c r="H140" s="158"/>
      <c r="I140" s="158"/>
      <c r="J140" s="158"/>
      <c r="K140" s="158"/>
      <c r="L140" s="158"/>
      <c r="M140" s="158"/>
      <c r="N140" s="158"/>
      <c r="O140" s="158"/>
      <c r="P140" s="195"/>
    </row>
    <row r="141" spans="2:17" ht="42" customHeight="1">
      <c r="B141" s="343">
        <v>6</v>
      </c>
      <c r="C141" s="333" t="s">
        <v>214</v>
      </c>
      <c r="D141" s="325">
        <v>821600</v>
      </c>
      <c r="E141" s="158"/>
      <c r="F141" s="158"/>
      <c r="G141" s="159">
        <f t="shared" si="14"/>
        <v>0</v>
      </c>
      <c r="H141" s="158"/>
      <c r="I141" s="158"/>
      <c r="J141" s="158"/>
      <c r="K141" s="158"/>
      <c r="L141" s="158"/>
      <c r="M141" s="158"/>
      <c r="N141" s="158"/>
      <c r="O141" s="158"/>
      <c r="P141" s="195"/>
      <c r="Q141" s="11"/>
    </row>
    <row r="142" spans="2:17" s="137" customFormat="1" ht="49.5" customHeight="1" thickBot="1">
      <c r="B142" s="344"/>
      <c r="C142" s="326" t="s">
        <v>217</v>
      </c>
      <c r="D142" s="417"/>
      <c r="E142" s="328">
        <f aca="true" t="shared" si="15" ref="E142:P142">E135+E133+E127+E105+E12</f>
        <v>364000</v>
      </c>
      <c r="F142" s="328">
        <f t="shared" si="15"/>
        <v>365000</v>
      </c>
      <c r="G142" s="328">
        <f t="shared" si="15"/>
        <v>364000</v>
      </c>
      <c r="H142" s="328">
        <f t="shared" si="15"/>
        <v>364000</v>
      </c>
      <c r="I142" s="328">
        <f t="shared" si="15"/>
        <v>0</v>
      </c>
      <c r="J142" s="328">
        <f t="shared" si="15"/>
        <v>0</v>
      </c>
      <c r="K142" s="328">
        <f t="shared" si="15"/>
        <v>0</v>
      </c>
      <c r="L142" s="328">
        <f t="shared" si="15"/>
        <v>0</v>
      </c>
      <c r="M142" s="328">
        <f t="shared" si="15"/>
        <v>0</v>
      </c>
      <c r="N142" s="328">
        <f t="shared" si="15"/>
        <v>0</v>
      </c>
      <c r="O142" s="328">
        <f t="shared" si="15"/>
        <v>0</v>
      </c>
      <c r="P142" s="394">
        <f t="shared" si="15"/>
        <v>0</v>
      </c>
      <c r="Q142" s="142"/>
    </row>
    <row r="143" spans="2:17" ht="33.75" customHeight="1">
      <c r="B143" s="10"/>
      <c r="C143" s="479" t="s">
        <v>215</v>
      </c>
      <c r="D143" s="479"/>
      <c r="E143" s="479"/>
      <c r="F143" s="479"/>
      <c r="G143" s="479"/>
      <c r="H143" s="479"/>
      <c r="I143" s="479"/>
      <c r="J143" s="479"/>
      <c r="K143" s="6"/>
      <c r="L143" s="6"/>
      <c r="M143" s="6"/>
      <c r="N143" s="6"/>
      <c r="O143" s="6"/>
      <c r="P143" s="6"/>
      <c r="Q143" s="11"/>
    </row>
    <row r="144" spans="2:17" ht="15.75" customHeight="1">
      <c r="B144" s="10"/>
      <c r="C144" s="128"/>
      <c r="D144" s="128"/>
      <c r="E144" s="128"/>
      <c r="F144" s="128"/>
      <c r="G144" s="128"/>
      <c r="H144" s="128"/>
      <c r="I144" s="128"/>
      <c r="J144" s="128"/>
      <c r="K144" s="6"/>
      <c r="L144" s="6"/>
      <c r="M144" s="6"/>
      <c r="N144" s="6"/>
      <c r="O144" s="6"/>
      <c r="P144" s="6"/>
      <c r="Q144" s="11"/>
    </row>
    <row r="145" spans="2:17" ht="15.75" customHeight="1">
      <c r="B145" s="10"/>
      <c r="C145" s="128"/>
      <c r="D145" s="128"/>
      <c r="E145" s="128"/>
      <c r="F145" s="128"/>
      <c r="G145" s="128"/>
      <c r="H145" s="128"/>
      <c r="I145" s="128"/>
      <c r="J145" s="128"/>
      <c r="K145" s="6"/>
      <c r="L145" s="6"/>
      <c r="M145" s="6"/>
      <c r="N145" s="6"/>
      <c r="O145" s="6"/>
      <c r="P145" s="6"/>
      <c r="Q145" s="11"/>
    </row>
    <row r="146" spans="2:17" ht="15.75" customHeight="1">
      <c r="B146" s="10"/>
      <c r="C146" s="128"/>
      <c r="D146" s="128"/>
      <c r="E146" s="128"/>
      <c r="F146" s="128"/>
      <c r="G146" s="128"/>
      <c r="H146" s="128"/>
      <c r="I146" s="128"/>
      <c r="J146" s="128"/>
      <c r="K146" s="6"/>
      <c r="L146" s="6"/>
      <c r="M146" s="6"/>
      <c r="N146" s="129"/>
      <c r="O146" s="129"/>
      <c r="P146" s="129"/>
      <c r="Q146" s="11"/>
    </row>
    <row r="147" spans="2:17" ht="15.75" customHeight="1">
      <c r="B147" s="10"/>
      <c r="C147" s="128"/>
      <c r="D147" s="128"/>
      <c r="E147" s="128"/>
      <c r="F147" s="128"/>
      <c r="G147" s="128"/>
      <c r="H147" s="128"/>
      <c r="I147" s="128"/>
      <c r="J147" s="128"/>
      <c r="K147" s="6"/>
      <c r="L147" s="6"/>
      <c r="M147" s="6"/>
      <c r="N147" s="6"/>
      <c r="O147" s="6"/>
      <c r="P147" s="6"/>
      <c r="Q147" s="11"/>
    </row>
    <row r="148" spans="2:17" ht="15.75" customHeight="1">
      <c r="B148" s="10"/>
      <c r="C148" s="128"/>
      <c r="D148" s="128"/>
      <c r="E148" s="128"/>
      <c r="F148" s="128"/>
      <c r="G148" s="128"/>
      <c r="H148" s="128"/>
      <c r="I148" s="128"/>
      <c r="J148" s="128"/>
      <c r="K148" s="6"/>
      <c r="L148" s="6"/>
      <c r="M148" s="6"/>
      <c r="N148" s="11"/>
      <c r="O148" s="130" t="s">
        <v>216</v>
      </c>
      <c r="Q148" s="11"/>
    </row>
    <row r="149" spans="2:17" ht="15" customHeight="1">
      <c r="B149" s="11"/>
      <c r="C149" s="127"/>
      <c r="D149" s="127"/>
      <c r="E149" s="127"/>
      <c r="F149" s="127"/>
      <c r="G149" s="127"/>
      <c r="H149" s="127"/>
      <c r="I149" s="11"/>
      <c r="J149" s="13"/>
      <c r="K149" s="13"/>
      <c r="L149" s="11"/>
      <c r="M149" s="13"/>
      <c r="N149" s="13"/>
      <c r="O149" s="13"/>
      <c r="P149" s="13"/>
      <c r="Q149" s="11"/>
    </row>
    <row r="150" spans="2:16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2:16" ht="18.75">
      <c r="B151" s="11"/>
      <c r="C151" s="11"/>
      <c r="D151" s="11"/>
      <c r="E151" s="11"/>
      <c r="F151" s="11"/>
      <c r="G151" s="11"/>
      <c r="H151" s="11"/>
      <c r="I151" s="11"/>
      <c r="J151" s="10"/>
      <c r="K151" s="7"/>
      <c r="L151" s="11"/>
      <c r="M151" s="10"/>
      <c r="N151" s="53"/>
      <c r="O151" s="7"/>
      <c r="P151" s="10"/>
    </row>
    <row r="152" spans="2:16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2:16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</sheetData>
  <sheetProtection formatCells="0" formatColumns="0" formatRows="0" insertColumns="0" insertRows="0" deleteColumns="0" deleteRows="0"/>
  <mergeCells count="17">
    <mergeCell ref="C143:J143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17:19" ht="15.75" customHeight="1"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92" t="s">
        <v>135</v>
      </c>
      <c r="F10" s="492" t="s">
        <v>136</v>
      </c>
      <c r="G10" s="489" t="s">
        <v>137</v>
      </c>
      <c r="H10" s="508" t="s">
        <v>111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3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4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Q78"/>
  <sheetViews>
    <sheetView view="pageBreakPreview" zoomScale="93" zoomScaleSheetLayoutView="93" zoomScalePageLayoutView="0" workbookViewId="0" topLeftCell="A19">
      <selection activeCell="D3" sqref="D3:J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 customHeight="1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</row>
    <row r="2" spans="12:26" ht="18.75">
      <c r="L2" s="477" t="s">
        <v>167</v>
      </c>
      <c r="M2" s="477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2:28" ht="15.75" customHeight="1">
      <c r="B3" s="475" t="s">
        <v>168</v>
      </c>
      <c r="C3" s="475"/>
      <c r="D3" s="478" t="s">
        <v>253</v>
      </c>
      <c r="E3" s="478"/>
      <c r="F3" s="478"/>
      <c r="G3" s="478"/>
      <c r="H3" s="478"/>
      <c r="I3" s="478"/>
      <c r="J3" s="478"/>
      <c r="K3" s="108"/>
      <c r="L3" s="477"/>
      <c r="M3" s="477"/>
      <c r="N3" s="148" t="s">
        <v>252</v>
      </c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9"/>
      <c r="AB3" s="108"/>
    </row>
    <row r="4" spans="2:28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4"/>
    </row>
    <row r="5" spans="2:28" ht="18.75">
      <c r="B5" s="477" t="s">
        <v>218</v>
      </c>
      <c r="C5" s="477"/>
      <c r="D5" s="477"/>
      <c r="E5" s="477"/>
      <c r="F5" s="477"/>
      <c r="G5" s="477"/>
      <c r="H5" s="477"/>
      <c r="I5" s="477"/>
      <c r="J5" s="477"/>
      <c r="K5" s="477"/>
      <c r="L5" s="123"/>
      <c r="M5" s="11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09"/>
    </row>
    <row r="6" spans="2:28" ht="40.5" customHeight="1">
      <c r="B6" s="480" t="s">
        <v>170</v>
      </c>
      <c r="C6" s="480"/>
      <c r="D6" s="480"/>
      <c r="E6" s="480"/>
      <c r="F6" s="480"/>
      <c r="G6" s="480"/>
      <c r="H6" s="480"/>
      <c r="I6" s="480"/>
      <c r="J6" s="424"/>
      <c r="K6" s="424"/>
      <c r="L6" s="477"/>
      <c r="M6" s="477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6"/>
      <c r="AB6" s="15"/>
    </row>
    <row r="7" spans="2:28" ht="21" customHeight="1">
      <c r="B7" s="480"/>
      <c r="C7" s="480"/>
      <c r="D7" s="480"/>
      <c r="E7" s="480"/>
      <c r="F7" s="480"/>
      <c r="G7" s="480"/>
      <c r="H7" s="480"/>
      <c r="I7" s="480"/>
      <c r="J7" s="233"/>
      <c r="K7" s="233"/>
      <c r="L7" s="477"/>
      <c r="M7" s="477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21" customHeight="1">
      <c r="B8" s="313"/>
      <c r="C8" s="313"/>
      <c r="D8" s="313"/>
      <c r="E8" s="313"/>
      <c r="F8" s="313"/>
      <c r="G8" s="313"/>
      <c r="H8" s="313"/>
      <c r="I8" s="313"/>
      <c r="J8" s="315"/>
      <c r="K8" s="315"/>
      <c r="L8" s="314"/>
      <c r="M8" s="314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481"/>
      <c r="C9" s="481"/>
      <c r="D9" s="481"/>
      <c r="E9" s="2"/>
      <c r="F9" s="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</row>
    <row r="10" spans="2:28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174</v>
      </c>
      <c r="G10" s="489" t="s">
        <v>242</v>
      </c>
      <c r="H10" s="469" t="s">
        <v>175</v>
      </c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1"/>
    </row>
    <row r="11" spans="2:28" s="137" customFormat="1" ht="15.75" customHeight="1" thickBot="1">
      <c r="B11" s="484"/>
      <c r="C11" s="487"/>
      <c r="D11" s="484"/>
      <c r="E11" s="490"/>
      <c r="F11" s="493"/>
      <c r="G11" s="490"/>
      <c r="H11" s="47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4"/>
    </row>
    <row r="12" spans="2:28" s="137" customFormat="1" ht="124.5" customHeight="1" thickBot="1">
      <c r="B12" s="485"/>
      <c r="C12" s="488"/>
      <c r="D12" s="485"/>
      <c r="E12" s="491"/>
      <c r="F12" s="494"/>
      <c r="G12" s="491"/>
      <c r="H12" s="172" t="s">
        <v>176</v>
      </c>
      <c r="I12" s="138" t="s">
        <v>177</v>
      </c>
      <c r="J12" s="138" t="s">
        <v>178</v>
      </c>
      <c r="K12" s="138" t="s">
        <v>179</v>
      </c>
      <c r="L12" s="138" t="s">
        <v>180</v>
      </c>
      <c r="M12" s="138" t="s">
        <v>181</v>
      </c>
      <c r="N12" s="138" t="s">
        <v>182</v>
      </c>
      <c r="O12" s="138" t="s">
        <v>219</v>
      </c>
      <c r="P12" s="138" t="s">
        <v>220</v>
      </c>
      <c r="Q12" s="138" t="s">
        <v>118</v>
      </c>
      <c r="R12" s="138" t="s">
        <v>119</v>
      </c>
      <c r="S12" s="138" t="s">
        <v>120</v>
      </c>
      <c r="T12" s="138" t="s">
        <v>121</v>
      </c>
      <c r="U12" s="138" t="s">
        <v>122</v>
      </c>
      <c r="V12" s="138" t="s">
        <v>123</v>
      </c>
      <c r="W12" s="138" t="s">
        <v>124</v>
      </c>
      <c r="X12" s="138" t="s">
        <v>125</v>
      </c>
      <c r="Y12" s="138" t="s">
        <v>126</v>
      </c>
      <c r="Z12" s="138" t="s">
        <v>127</v>
      </c>
      <c r="AA12" s="138" t="s">
        <v>67</v>
      </c>
      <c r="AB12" s="138" t="s">
        <v>183</v>
      </c>
    </row>
    <row r="13" spans="2:28" s="137" customFormat="1" ht="15.75" thickBot="1">
      <c r="B13" s="231">
        <v>1</v>
      </c>
      <c r="C13" s="232">
        <v>2</v>
      </c>
      <c r="D13" s="231">
        <v>3</v>
      </c>
      <c r="E13" s="232">
        <v>4</v>
      </c>
      <c r="F13" s="232">
        <v>5</v>
      </c>
      <c r="G13" s="232" t="s">
        <v>139</v>
      </c>
      <c r="H13" s="232">
        <v>6</v>
      </c>
      <c r="I13" s="232">
        <v>7</v>
      </c>
      <c r="J13" s="232">
        <v>8</v>
      </c>
      <c r="K13" s="232">
        <v>9</v>
      </c>
      <c r="L13" s="232">
        <v>10</v>
      </c>
      <c r="M13" s="232">
        <v>11</v>
      </c>
      <c r="N13" s="232">
        <v>12</v>
      </c>
      <c r="O13" s="232">
        <v>13</v>
      </c>
      <c r="P13" s="232">
        <v>14</v>
      </c>
      <c r="Q13" s="232">
        <v>15</v>
      </c>
      <c r="R13" s="232">
        <v>16</v>
      </c>
      <c r="S13" s="232">
        <v>17</v>
      </c>
      <c r="T13" s="232">
        <v>18</v>
      </c>
      <c r="U13" s="232">
        <v>19</v>
      </c>
      <c r="V13" s="232">
        <v>20</v>
      </c>
      <c r="W13" s="232">
        <v>21</v>
      </c>
      <c r="X13" s="232">
        <v>22</v>
      </c>
      <c r="Y13" s="232">
        <v>23</v>
      </c>
      <c r="Z13" s="232">
        <v>24</v>
      </c>
      <c r="AA13" s="232" t="s">
        <v>67</v>
      </c>
      <c r="AB13" s="232" t="s">
        <v>11</v>
      </c>
    </row>
    <row r="14" spans="2:43" s="137" customFormat="1" ht="18.75">
      <c r="B14" s="337" t="s">
        <v>12</v>
      </c>
      <c r="C14" s="318" t="s">
        <v>184</v>
      </c>
      <c r="D14" s="317"/>
      <c r="E14" s="338">
        <f aca="true" t="shared" si="0" ref="E14:AB14">SUM(E15:E25)</f>
        <v>364000</v>
      </c>
      <c r="F14" s="338">
        <f t="shared" si="0"/>
        <v>0</v>
      </c>
      <c r="G14" s="338">
        <f t="shared" si="0"/>
        <v>364000</v>
      </c>
      <c r="H14" s="338">
        <f t="shared" si="0"/>
        <v>364000</v>
      </c>
      <c r="I14" s="338">
        <f t="shared" si="0"/>
        <v>0</v>
      </c>
      <c r="J14" s="338">
        <f t="shared" si="0"/>
        <v>0</v>
      </c>
      <c r="K14" s="338">
        <f t="shared" si="0"/>
        <v>0</v>
      </c>
      <c r="L14" s="338">
        <f t="shared" si="0"/>
        <v>0</v>
      </c>
      <c r="M14" s="338">
        <f t="shared" si="0"/>
        <v>0</v>
      </c>
      <c r="N14" s="338">
        <f t="shared" si="0"/>
        <v>0</v>
      </c>
      <c r="O14" s="338">
        <f t="shared" si="0"/>
        <v>0</v>
      </c>
      <c r="P14" s="338">
        <f t="shared" si="0"/>
        <v>0</v>
      </c>
      <c r="Q14" s="338">
        <f t="shared" si="0"/>
        <v>0</v>
      </c>
      <c r="R14" s="338">
        <f t="shared" si="0"/>
        <v>0</v>
      </c>
      <c r="S14" s="338">
        <f t="shared" si="0"/>
        <v>0</v>
      </c>
      <c r="T14" s="338">
        <f t="shared" si="0"/>
        <v>0</v>
      </c>
      <c r="U14" s="338">
        <f t="shared" si="0"/>
        <v>0</v>
      </c>
      <c r="V14" s="338">
        <f t="shared" si="0"/>
        <v>0</v>
      </c>
      <c r="W14" s="338">
        <f t="shared" si="0"/>
        <v>0</v>
      </c>
      <c r="X14" s="338">
        <f t="shared" si="0"/>
        <v>0</v>
      </c>
      <c r="Y14" s="338">
        <f t="shared" si="0"/>
        <v>0</v>
      </c>
      <c r="Z14" s="338">
        <f t="shared" si="0"/>
        <v>0</v>
      </c>
      <c r="AA14" s="338">
        <f t="shared" si="0"/>
        <v>0</v>
      </c>
      <c r="AB14" s="339">
        <f t="shared" si="0"/>
        <v>0</v>
      </c>
      <c r="AH14" s="439"/>
      <c r="AI14" s="439"/>
      <c r="AJ14" s="439"/>
      <c r="AK14" s="439"/>
      <c r="AL14" s="439"/>
      <c r="AM14" s="316"/>
      <c r="AN14" s="316"/>
      <c r="AO14" s="316"/>
      <c r="AP14" s="316"/>
      <c r="AQ14" s="316"/>
    </row>
    <row r="15" spans="2:43" ht="18.75">
      <c r="B15" s="340">
        <v>1</v>
      </c>
      <c r="C15" s="322" t="s">
        <v>185</v>
      </c>
      <c r="D15" s="321">
        <v>611100</v>
      </c>
      <c r="E15" s="341">
        <f>'TAB-3'!E15+'Tab4-PPN1'!E15+'Tab4-PPN2'!E15+'Tab4-PPN3'!E15+'Tab4-PPN4'!E15+'Tab4-PPN5'!E15+'Tab4-PPN6'!E15+'Tab4-PPN7'!E15+'Tab4-PPN8'!E15+'Tab 4-PPN9'!E15</f>
        <v>256000</v>
      </c>
      <c r="F15" s="341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41">
        <f aca="true" t="shared" si="1" ref="G15:G25">SUM(H15:AB15)</f>
        <v>256000</v>
      </c>
      <c r="H15" s="341">
        <f>'TAB-3'!E15</f>
        <v>256000</v>
      </c>
      <c r="I15" s="341">
        <f>'Tab4-PPN1'!E15</f>
        <v>0</v>
      </c>
      <c r="J15" s="341">
        <f>'Tab4-PPN2'!E15</f>
        <v>0</v>
      </c>
      <c r="K15" s="341">
        <f>'Tab4-PPN3'!E15</f>
        <v>0</v>
      </c>
      <c r="L15" s="341">
        <f>'Tab4-PPN4'!E15</f>
        <v>0</v>
      </c>
      <c r="M15" s="341">
        <f>'Tab4-PPN5'!E15</f>
        <v>0</v>
      </c>
      <c r="N15" s="341">
        <f>'Tab4-PPN6'!E15</f>
        <v>0</v>
      </c>
      <c r="O15" s="341">
        <f>'Tab4-PPN7'!E15</f>
        <v>0</v>
      </c>
      <c r="P15" s="341">
        <f>'Tab4-PPN8'!E15</f>
        <v>0</v>
      </c>
      <c r="Q15" s="341">
        <f>'Tab 4-PPN9'!H15</f>
        <v>0</v>
      </c>
      <c r="R15" s="341">
        <f>'Tab 4-PPN10'!G15</f>
        <v>0</v>
      </c>
      <c r="S15" s="341">
        <f>'Tab 4-PPN11'!G15</f>
        <v>0</v>
      </c>
      <c r="T15" s="341">
        <f>'Tab 4-PPN12'!G15</f>
        <v>0</v>
      </c>
      <c r="U15" s="341">
        <f>'Tab 4-PPN13'!G15</f>
        <v>0</v>
      </c>
      <c r="V15" s="341">
        <f>'Tab 4-PPN14'!G15</f>
        <v>0</v>
      </c>
      <c r="W15" s="341">
        <f>'Tab 4-PPN15'!G15</f>
        <v>0</v>
      </c>
      <c r="X15" s="341">
        <f>'Tab 4-PPN16'!G15</f>
        <v>0</v>
      </c>
      <c r="Y15" s="341">
        <f>'Tab 4-PPN17'!G15</f>
        <v>0</v>
      </c>
      <c r="Z15" s="341">
        <f>'Tab 4-PPN18'!G15</f>
        <v>0</v>
      </c>
      <c r="AA15" s="341">
        <f>'Tab 4-PPN19'!G15</f>
        <v>0</v>
      </c>
      <c r="AB15" s="342">
        <f>'Tab 4-PPN9'!E15</f>
        <v>0</v>
      </c>
      <c r="AH15" s="439"/>
      <c r="AI15" s="439"/>
      <c r="AJ15" s="439"/>
      <c r="AK15" s="439"/>
      <c r="AL15" s="439"/>
      <c r="AM15" s="316"/>
      <c r="AN15" s="316"/>
      <c r="AO15" s="316"/>
      <c r="AP15" s="316"/>
      <c r="AQ15" s="316"/>
    </row>
    <row r="16" spans="2:43" ht="56.25">
      <c r="B16" s="343">
        <v>2</v>
      </c>
      <c r="C16" s="324" t="s">
        <v>186</v>
      </c>
      <c r="D16" s="323">
        <v>611200</v>
      </c>
      <c r="E16" s="341">
        <f>'TAB-3'!E16+'Tab4-PPN1'!E16+'Tab4-PPN2'!E16+'Tab4-PPN3'!E16+'Tab4-PPN4'!E16+'Tab4-PPN5'!E16+'Tab4-PPN6'!E16+'Tab4-PPN7'!E16+'Tab4-PPN8'!E16+'Tab 4-PPN9'!E16</f>
        <v>34000</v>
      </c>
      <c r="F16" s="341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41">
        <f t="shared" si="1"/>
        <v>34000</v>
      </c>
      <c r="H16" s="341">
        <f>'TAB-3'!E16</f>
        <v>34000</v>
      </c>
      <c r="I16" s="341">
        <f>'Tab4-PPN1'!E16</f>
        <v>0</v>
      </c>
      <c r="J16" s="341">
        <f>'Tab4-PPN2'!E16</f>
        <v>0</v>
      </c>
      <c r="K16" s="341">
        <f>'Tab4-PPN3'!E16</f>
        <v>0</v>
      </c>
      <c r="L16" s="341">
        <f>'Tab4-PPN4'!E16</f>
        <v>0</v>
      </c>
      <c r="M16" s="341">
        <f>'Tab4-PPN5'!E16</f>
        <v>0</v>
      </c>
      <c r="N16" s="341">
        <f>'Tab4-PPN6'!E16</f>
        <v>0</v>
      </c>
      <c r="O16" s="341">
        <f>'Tab4-PPN7'!E16</f>
        <v>0</v>
      </c>
      <c r="P16" s="341">
        <f>'Tab4-PPN8'!E16</f>
        <v>0</v>
      </c>
      <c r="Q16" s="341">
        <f>'Tab 4-PPN9'!H16</f>
        <v>0</v>
      </c>
      <c r="R16" s="341">
        <f>'Tab 4-PPN10'!G16</f>
        <v>0</v>
      </c>
      <c r="S16" s="341">
        <f>'Tab 4-PPN11'!G16</f>
        <v>0</v>
      </c>
      <c r="T16" s="341">
        <f>'Tab 4-PPN12'!G16</f>
        <v>0</v>
      </c>
      <c r="U16" s="341">
        <f>'Tab 4-PPN13'!G16</f>
        <v>0</v>
      </c>
      <c r="V16" s="341">
        <f>'Tab 4-PPN14'!G16</f>
        <v>0</v>
      </c>
      <c r="W16" s="341">
        <f>'Tab 4-PPN15'!G16</f>
        <v>0</v>
      </c>
      <c r="X16" s="341">
        <f>'Tab 4-PPN16'!G16</f>
        <v>0</v>
      </c>
      <c r="Y16" s="341">
        <f>'Tab 4-PPN17'!G16</f>
        <v>0</v>
      </c>
      <c r="Z16" s="341">
        <f>'Tab 4-PPN18'!G16</f>
        <v>0</v>
      </c>
      <c r="AA16" s="341">
        <f>'Tab 4-PPN19'!G16</f>
        <v>0</v>
      </c>
      <c r="AB16" s="342">
        <f>'Tab 4-PPN9'!E16</f>
        <v>0</v>
      </c>
      <c r="AH16" s="439"/>
      <c r="AI16" s="439"/>
      <c r="AJ16" s="439"/>
      <c r="AK16" s="439"/>
      <c r="AL16" s="439"/>
      <c r="AM16" s="316"/>
      <c r="AN16" s="316"/>
      <c r="AO16" s="316"/>
      <c r="AP16" s="316"/>
      <c r="AQ16" s="316"/>
    </row>
    <row r="17" spans="2:43" ht="18.75">
      <c r="B17" s="343">
        <v>3</v>
      </c>
      <c r="C17" s="322" t="s">
        <v>187</v>
      </c>
      <c r="D17" s="323">
        <v>613100</v>
      </c>
      <c r="E17" s="341">
        <f>'TAB-3'!E17+'Tab4-PPN1'!E17+'Tab4-PPN2'!E17+'Tab4-PPN3'!E17+'Tab4-PPN4'!E17+'Tab4-PPN5'!E17+'Tab4-PPN6'!E17+'Tab4-PPN7'!E17+'Tab4-PPN8'!E17+'Tab 4-PPN9'!E17</f>
        <v>5000</v>
      </c>
      <c r="F17" s="341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41">
        <f t="shared" si="1"/>
        <v>5000</v>
      </c>
      <c r="H17" s="341">
        <f>'TAB-3'!E17</f>
        <v>5000</v>
      </c>
      <c r="I17" s="341">
        <f>'Tab4-PPN1'!E17</f>
        <v>0</v>
      </c>
      <c r="J17" s="341">
        <f>'Tab4-PPN2'!E17</f>
        <v>0</v>
      </c>
      <c r="K17" s="341">
        <f>'Tab4-PPN3'!E17</f>
        <v>0</v>
      </c>
      <c r="L17" s="341">
        <f>'Tab4-PPN4'!E17</f>
        <v>0</v>
      </c>
      <c r="M17" s="341">
        <f>'Tab4-PPN5'!E17</f>
        <v>0</v>
      </c>
      <c r="N17" s="341">
        <f>'Tab4-PPN6'!E17</f>
        <v>0</v>
      </c>
      <c r="O17" s="341">
        <f>'Tab4-PPN7'!E17</f>
        <v>0</v>
      </c>
      <c r="P17" s="341">
        <f>'Tab4-PPN8'!E17</f>
        <v>0</v>
      </c>
      <c r="Q17" s="341">
        <f>'Tab 4-PPN9'!H17</f>
        <v>0</v>
      </c>
      <c r="R17" s="341">
        <f>'Tab 4-PPN10'!G17</f>
        <v>0</v>
      </c>
      <c r="S17" s="341">
        <f>'Tab 4-PPN11'!G17</f>
        <v>0</v>
      </c>
      <c r="T17" s="341">
        <f>'Tab 4-PPN12'!G17</f>
        <v>0</v>
      </c>
      <c r="U17" s="341">
        <f>'Tab 4-PPN13'!G17</f>
        <v>0</v>
      </c>
      <c r="V17" s="341">
        <f>'Tab 4-PPN14'!G17</f>
        <v>0</v>
      </c>
      <c r="W17" s="341">
        <f>'Tab 4-PPN15'!G17</f>
        <v>0</v>
      </c>
      <c r="X17" s="341">
        <f>'Tab 4-PPN16'!G17</f>
        <v>0</v>
      </c>
      <c r="Y17" s="341">
        <f>'Tab 4-PPN17'!G17</f>
        <v>0</v>
      </c>
      <c r="Z17" s="341">
        <f>'Tab 4-PPN18'!G17</f>
        <v>0</v>
      </c>
      <c r="AA17" s="341">
        <f>'Tab 4-PPN19'!G17</f>
        <v>0</v>
      </c>
      <c r="AB17" s="342">
        <f>'Tab 4-PPN9'!E17</f>
        <v>0</v>
      </c>
      <c r="AH17" s="439"/>
      <c r="AI17" s="439"/>
      <c r="AJ17" s="439"/>
      <c r="AK17" s="439"/>
      <c r="AL17" s="439"/>
      <c r="AM17" s="316"/>
      <c r="AN17" s="316"/>
      <c r="AO17" s="316"/>
      <c r="AP17" s="316"/>
      <c r="AQ17" s="316"/>
    </row>
    <row r="18" spans="2:43" ht="37.5">
      <c r="B18" s="343">
        <v>4</v>
      </c>
      <c r="C18" s="324" t="s">
        <v>188</v>
      </c>
      <c r="D18" s="323">
        <v>613200</v>
      </c>
      <c r="E18" s="341">
        <f>'TAB-3'!E18+'Tab4-PPN1'!E18+'Tab4-PPN2'!E18+'Tab4-PPN3'!E18+'Tab4-PPN4'!E18+'Tab4-PPN5'!E18+'Tab4-PPN6'!E18+'Tab4-PPN7'!E18+'Tab4-PPN8'!E18+'Tab 4-PPN9'!E18</f>
        <v>4000</v>
      </c>
      <c r="F18" s="341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41">
        <f t="shared" si="1"/>
        <v>4000</v>
      </c>
      <c r="H18" s="341">
        <f>'TAB-3'!E18</f>
        <v>4000</v>
      </c>
      <c r="I18" s="341">
        <f>'Tab4-PPN1'!E18</f>
        <v>0</v>
      </c>
      <c r="J18" s="341">
        <f>'Tab4-PPN2'!E18</f>
        <v>0</v>
      </c>
      <c r="K18" s="341">
        <f>'Tab4-PPN3'!E18</f>
        <v>0</v>
      </c>
      <c r="L18" s="341">
        <f>'Tab4-PPN4'!E18</f>
        <v>0</v>
      </c>
      <c r="M18" s="341">
        <f>'Tab4-PPN5'!E18</f>
        <v>0</v>
      </c>
      <c r="N18" s="341">
        <f>'Tab4-PPN6'!E18</f>
        <v>0</v>
      </c>
      <c r="O18" s="341">
        <f>'Tab4-PPN7'!E18</f>
        <v>0</v>
      </c>
      <c r="P18" s="341">
        <f>'Tab4-PPN8'!E18</f>
        <v>0</v>
      </c>
      <c r="Q18" s="341">
        <f>'Tab 4-PPN9'!H18</f>
        <v>0</v>
      </c>
      <c r="R18" s="341">
        <f>'Tab 4-PPN10'!G18</f>
        <v>0</v>
      </c>
      <c r="S18" s="341">
        <f>'Tab 4-PPN11'!G18</f>
        <v>0</v>
      </c>
      <c r="T18" s="341">
        <f>'Tab 4-PPN12'!G18</f>
        <v>0</v>
      </c>
      <c r="U18" s="341">
        <f>'Tab 4-PPN13'!G18</f>
        <v>0</v>
      </c>
      <c r="V18" s="341">
        <f>'Tab 4-PPN14'!G18</f>
        <v>0</v>
      </c>
      <c r="W18" s="341">
        <f>'Tab 4-PPN15'!G18</f>
        <v>0</v>
      </c>
      <c r="X18" s="341">
        <f>'Tab 4-PPN16'!G18</f>
        <v>0</v>
      </c>
      <c r="Y18" s="341">
        <f>'Tab 4-PPN17'!G18</f>
        <v>0</v>
      </c>
      <c r="Z18" s="341">
        <f>'Tab 4-PPN18'!G18</f>
        <v>0</v>
      </c>
      <c r="AA18" s="341">
        <f>'Tab 4-PPN19'!G18</f>
        <v>0</v>
      </c>
      <c r="AB18" s="342">
        <f>'Tab 4-PPN9'!E18</f>
        <v>0</v>
      </c>
      <c r="AH18" s="439"/>
      <c r="AI18" s="439"/>
      <c r="AJ18" s="439"/>
      <c r="AK18" s="439"/>
      <c r="AL18" s="439"/>
      <c r="AM18" s="316"/>
      <c r="AN18" s="316"/>
      <c r="AO18" s="316"/>
      <c r="AP18" s="316"/>
      <c r="AQ18" s="316"/>
    </row>
    <row r="19" spans="2:43" ht="37.5">
      <c r="B19" s="343">
        <v>5</v>
      </c>
      <c r="C19" s="324" t="s">
        <v>189</v>
      </c>
      <c r="D19" s="323">
        <v>613300</v>
      </c>
      <c r="E19" s="341">
        <f>'TAB-3'!E19+'Tab4-PPN1'!E19+'Tab4-PPN2'!E19+'Tab4-PPN3'!E19+'Tab4-PPN4'!E19+'Tab4-PPN5'!E19+'Tab4-PPN6'!E19+'Tab4-PPN7'!E19+'Tab4-PPN8'!E19+'Tab 4-PPN9'!E19</f>
        <v>9000</v>
      </c>
      <c r="F19" s="341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41">
        <f t="shared" si="1"/>
        <v>9000</v>
      </c>
      <c r="H19" s="341">
        <f>'TAB-3'!E19</f>
        <v>9000</v>
      </c>
      <c r="I19" s="341">
        <f>'Tab4-PPN1'!E19</f>
        <v>0</v>
      </c>
      <c r="J19" s="341">
        <f>'Tab4-PPN2'!E19</f>
        <v>0</v>
      </c>
      <c r="K19" s="341">
        <f>'Tab4-PPN3'!E19</f>
        <v>0</v>
      </c>
      <c r="L19" s="341">
        <f>'Tab4-PPN4'!E19</f>
        <v>0</v>
      </c>
      <c r="M19" s="341">
        <f>'Tab4-PPN5'!E19</f>
        <v>0</v>
      </c>
      <c r="N19" s="341">
        <f>'Tab4-PPN6'!E19</f>
        <v>0</v>
      </c>
      <c r="O19" s="341">
        <f>'Tab4-PPN7'!E19</f>
        <v>0</v>
      </c>
      <c r="P19" s="341">
        <f>'Tab4-PPN8'!E19</f>
        <v>0</v>
      </c>
      <c r="Q19" s="341">
        <f>'Tab 4-PPN9'!H19</f>
        <v>0</v>
      </c>
      <c r="R19" s="341">
        <f>'Tab 4-PPN10'!G19</f>
        <v>0</v>
      </c>
      <c r="S19" s="341">
        <f>'Tab 4-PPN11'!G19</f>
        <v>0</v>
      </c>
      <c r="T19" s="341">
        <f>'Tab 4-PPN12'!G19</f>
        <v>0</v>
      </c>
      <c r="U19" s="341">
        <f>'Tab 4-PPN13'!G19</f>
        <v>0</v>
      </c>
      <c r="V19" s="341">
        <f>'Tab 4-PPN14'!G19</f>
        <v>0</v>
      </c>
      <c r="W19" s="341">
        <f>'Tab 4-PPN15'!G19</f>
        <v>0</v>
      </c>
      <c r="X19" s="341">
        <f>'Tab 4-PPN16'!G19</f>
        <v>0</v>
      </c>
      <c r="Y19" s="341">
        <f>'Tab 4-PPN17'!G19</f>
        <v>0</v>
      </c>
      <c r="Z19" s="341">
        <f>'Tab 4-PPN18'!G19</f>
        <v>0</v>
      </c>
      <c r="AA19" s="341">
        <f>'Tab 4-PPN19'!G19</f>
        <v>0</v>
      </c>
      <c r="AB19" s="342">
        <f>'Tab 4-PPN9'!E19</f>
        <v>0</v>
      </c>
      <c r="AH19" s="439"/>
      <c r="AI19" s="439"/>
      <c r="AJ19" s="439"/>
      <c r="AK19" s="439"/>
      <c r="AL19" s="439"/>
      <c r="AM19" s="316"/>
      <c r="AN19" s="316"/>
      <c r="AO19" s="316"/>
      <c r="AP19" s="316"/>
      <c r="AQ19" s="316"/>
    </row>
    <row r="20" spans="2:43" ht="18.75">
      <c r="B20" s="343">
        <v>6</v>
      </c>
      <c r="C20" s="322" t="s">
        <v>190</v>
      </c>
      <c r="D20" s="323">
        <v>613400</v>
      </c>
      <c r="E20" s="341">
        <f>'TAB-3'!E20+'Tab4-PPN1'!E20+'Tab4-PPN2'!E20+'Tab4-PPN3'!E20+'Tab4-PPN4'!E20+'Tab4-PPN5'!E20+'Tab4-PPN6'!E20+'Tab4-PPN7'!E20+'Tab4-PPN8'!E20+'Tab 4-PPN9'!E20</f>
        <v>6000</v>
      </c>
      <c r="F20" s="341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41">
        <f t="shared" si="1"/>
        <v>6000</v>
      </c>
      <c r="H20" s="341">
        <f>'TAB-3'!E20</f>
        <v>6000</v>
      </c>
      <c r="I20" s="341">
        <f>'Tab4-PPN1'!E20</f>
        <v>0</v>
      </c>
      <c r="J20" s="341">
        <f>'Tab4-PPN2'!E20</f>
        <v>0</v>
      </c>
      <c r="K20" s="341">
        <f>'Tab4-PPN3'!E20</f>
        <v>0</v>
      </c>
      <c r="L20" s="341">
        <f>'Tab4-PPN4'!E20</f>
        <v>0</v>
      </c>
      <c r="M20" s="341">
        <f>'Tab4-PPN5'!E20</f>
        <v>0</v>
      </c>
      <c r="N20" s="341">
        <f>'Tab4-PPN6'!E20</f>
        <v>0</v>
      </c>
      <c r="O20" s="341">
        <f>'Tab4-PPN7'!E20</f>
        <v>0</v>
      </c>
      <c r="P20" s="341">
        <f>'Tab4-PPN8'!E20</f>
        <v>0</v>
      </c>
      <c r="Q20" s="341">
        <f>'Tab 4-PPN9'!H20</f>
        <v>0</v>
      </c>
      <c r="R20" s="341">
        <f>'Tab 4-PPN10'!G20</f>
        <v>0</v>
      </c>
      <c r="S20" s="341">
        <f>'Tab 4-PPN11'!G20</f>
        <v>0</v>
      </c>
      <c r="T20" s="341">
        <f>'Tab 4-PPN12'!G20</f>
        <v>0</v>
      </c>
      <c r="U20" s="341">
        <f>'Tab 4-PPN13'!G20</f>
        <v>0</v>
      </c>
      <c r="V20" s="341">
        <f>'Tab 4-PPN14'!G20</f>
        <v>0</v>
      </c>
      <c r="W20" s="341">
        <f>'Tab 4-PPN15'!G20</f>
        <v>0</v>
      </c>
      <c r="X20" s="341">
        <f>'Tab 4-PPN16'!G20</f>
        <v>0</v>
      </c>
      <c r="Y20" s="341">
        <f>'Tab 4-PPN17'!G20</f>
        <v>0</v>
      </c>
      <c r="Z20" s="341">
        <f>'Tab 4-PPN18'!G20</f>
        <v>0</v>
      </c>
      <c r="AA20" s="341">
        <f>'Tab 4-PPN19'!G20</f>
        <v>0</v>
      </c>
      <c r="AB20" s="342">
        <f>'Tab 4-PPN9'!E20</f>
        <v>0</v>
      </c>
      <c r="AH20" s="439"/>
      <c r="AI20" s="439"/>
      <c r="AJ20" s="439"/>
      <c r="AK20" s="439"/>
      <c r="AL20" s="439"/>
      <c r="AM20" s="316"/>
      <c r="AN20" s="316"/>
      <c r="AO20" s="316"/>
      <c r="AP20" s="316"/>
      <c r="AQ20" s="316"/>
    </row>
    <row r="21" spans="2:43" ht="37.5">
      <c r="B21" s="343">
        <v>7</v>
      </c>
      <c r="C21" s="324" t="s">
        <v>191</v>
      </c>
      <c r="D21" s="323">
        <v>613500</v>
      </c>
      <c r="E21" s="341">
        <f>'TAB-3'!E21+'Tab4-PPN1'!E21+'Tab4-PPN2'!E21+'Tab4-PPN3'!E21+'Tab4-PPN4'!E21+'Tab4-PPN5'!E21+'Tab4-PPN6'!E21+'Tab4-PPN7'!E21+'Tab4-PPN8'!E21+'Tab 4-PPN9'!E21</f>
        <v>3000</v>
      </c>
      <c r="F21" s="341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41">
        <f t="shared" si="1"/>
        <v>3000</v>
      </c>
      <c r="H21" s="341">
        <f>'TAB-3'!E21</f>
        <v>3000</v>
      </c>
      <c r="I21" s="341">
        <f>'Tab4-PPN1'!E21</f>
        <v>0</v>
      </c>
      <c r="J21" s="341">
        <f>'Tab4-PPN2'!E21</f>
        <v>0</v>
      </c>
      <c r="K21" s="341">
        <f>'Tab4-PPN3'!E21</f>
        <v>0</v>
      </c>
      <c r="L21" s="341">
        <f>'Tab4-PPN4'!E21</f>
        <v>0</v>
      </c>
      <c r="M21" s="341">
        <f>'Tab4-PPN5'!E21</f>
        <v>0</v>
      </c>
      <c r="N21" s="341">
        <f>'Tab4-PPN6'!E21</f>
        <v>0</v>
      </c>
      <c r="O21" s="341">
        <f>'Tab4-PPN7'!E21</f>
        <v>0</v>
      </c>
      <c r="P21" s="341">
        <f>'Tab4-PPN8'!E21</f>
        <v>0</v>
      </c>
      <c r="Q21" s="341">
        <f>'Tab 4-PPN9'!H21</f>
        <v>0</v>
      </c>
      <c r="R21" s="341">
        <f>'Tab 4-PPN10'!G21</f>
        <v>0</v>
      </c>
      <c r="S21" s="341">
        <f>'Tab 4-PPN11'!G21</f>
        <v>0</v>
      </c>
      <c r="T21" s="341">
        <f>'Tab 4-PPN12'!G21</f>
        <v>0</v>
      </c>
      <c r="U21" s="341">
        <f>'Tab 4-PPN13'!G21</f>
        <v>0</v>
      </c>
      <c r="V21" s="341">
        <f>'Tab 4-PPN14'!G21</f>
        <v>0</v>
      </c>
      <c r="W21" s="341">
        <f>'Tab 4-PPN15'!G21</f>
        <v>0</v>
      </c>
      <c r="X21" s="341">
        <f>'Tab 4-PPN16'!G21</f>
        <v>0</v>
      </c>
      <c r="Y21" s="341">
        <f>'Tab 4-PPN17'!G21</f>
        <v>0</v>
      </c>
      <c r="Z21" s="341">
        <f>'Tab 4-PPN18'!G21</f>
        <v>0</v>
      </c>
      <c r="AA21" s="341">
        <f>'Tab 4-PPN19'!G21</f>
        <v>0</v>
      </c>
      <c r="AB21" s="342">
        <f>'Tab 4-PPN9'!E21</f>
        <v>0</v>
      </c>
      <c r="AH21" s="439"/>
      <c r="AI21" s="439"/>
      <c r="AJ21" s="439"/>
      <c r="AK21" s="439"/>
      <c r="AL21" s="439"/>
      <c r="AM21" s="316"/>
      <c r="AN21" s="316"/>
      <c r="AO21" s="316"/>
      <c r="AP21" s="316"/>
      <c r="AQ21" s="316"/>
    </row>
    <row r="22" spans="2:43" ht="18.75">
      <c r="B22" s="343">
        <v>8</v>
      </c>
      <c r="C22" s="441" t="s">
        <v>192</v>
      </c>
      <c r="D22" s="323">
        <v>613600</v>
      </c>
      <c r="E22" s="341">
        <f>'TAB-3'!E22+'Tab4-PPN1'!E22+'Tab4-PPN2'!E22+'Tab4-PPN3'!E22+'Tab4-PPN4'!E22+'Tab4-PPN5'!E22+'Tab4-PPN6'!E22+'Tab4-PPN7'!E22+'Tab4-PPN8'!E22+'Tab 4-PPN9'!E22</f>
        <v>34000</v>
      </c>
      <c r="F22" s="341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41">
        <f t="shared" si="1"/>
        <v>34000</v>
      </c>
      <c r="H22" s="341">
        <f>'TAB-3'!E22</f>
        <v>34000</v>
      </c>
      <c r="I22" s="341">
        <f>'Tab4-PPN1'!E22</f>
        <v>0</v>
      </c>
      <c r="J22" s="341">
        <f>'Tab4-PPN2'!E22</f>
        <v>0</v>
      </c>
      <c r="K22" s="341">
        <f>'Tab4-PPN3'!E22</f>
        <v>0</v>
      </c>
      <c r="L22" s="341">
        <f>'Tab4-PPN4'!E22</f>
        <v>0</v>
      </c>
      <c r="M22" s="341">
        <f>'Tab4-PPN5'!E22</f>
        <v>0</v>
      </c>
      <c r="N22" s="341">
        <f>'Tab4-PPN6'!E22</f>
        <v>0</v>
      </c>
      <c r="O22" s="341">
        <f>'Tab4-PPN7'!E22</f>
        <v>0</v>
      </c>
      <c r="P22" s="341">
        <f>'Tab4-PPN8'!E22</f>
        <v>0</v>
      </c>
      <c r="Q22" s="341">
        <f>'Tab 4-PPN9'!H22</f>
        <v>0</v>
      </c>
      <c r="R22" s="341">
        <f>'Tab 4-PPN10'!G22</f>
        <v>0</v>
      </c>
      <c r="S22" s="341">
        <f>'Tab 4-PPN11'!G22</f>
        <v>0</v>
      </c>
      <c r="T22" s="341">
        <f>'Tab 4-PPN12'!G22</f>
        <v>0</v>
      </c>
      <c r="U22" s="341">
        <f>'Tab 4-PPN13'!G22</f>
        <v>0</v>
      </c>
      <c r="V22" s="341">
        <f>'Tab 4-PPN14'!G22</f>
        <v>0</v>
      </c>
      <c r="W22" s="341">
        <f>'Tab 4-PPN15'!G22</f>
        <v>0</v>
      </c>
      <c r="X22" s="341">
        <f>'Tab 4-PPN16'!G22</f>
        <v>0</v>
      </c>
      <c r="Y22" s="341">
        <f>'Tab 4-PPN17'!G22</f>
        <v>0</v>
      </c>
      <c r="Z22" s="341">
        <f>'Tab 4-PPN18'!G22</f>
        <v>0</v>
      </c>
      <c r="AA22" s="341">
        <f>'Tab 4-PPN19'!G22</f>
        <v>0</v>
      </c>
      <c r="AB22" s="342">
        <f>'Tab 4-PPN9'!E22</f>
        <v>0</v>
      </c>
      <c r="AH22" s="439"/>
      <c r="AI22" s="439"/>
      <c r="AJ22" s="439"/>
      <c r="AK22" s="439"/>
      <c r="AL22" s="439"/>
      <c r="AM22" s="316"/>
      <c r="AN22" s="316"/>
      <c r="AO22" s="316"/>
      <c r="AP22" s="316"/>
      <c r="AQ22" s="316"/>
    </row>
    <row r="23" spans="2:43" ht="18.75">
      <c r="B23" s="343">
        <v>9</v>
      </c>
      <c r="C23" s="322" t="s">
        <v>193</v>
      </c>
      <c r="D23" s="323">
        <v>613700</v>
      </c>
      <c r="E23" s="341">
        <f>'TAB-3'!E23+'Tab4-PPN1'!E23+'Tab4-PPN2'!E23+'Tab4-PPN3'!E23+'Tab4-PPN4'!E23+'Tab4-PPN5'!E23+'Tab4-PPN6'!E23+'Tab4-PPN7'!E23+'Tab4-PPN8'!E23+'Tab 4-PPN9'!E23</f>
        <v>7000</v>
      </c>
      <c r="F23" s="341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41">
        <f t="shared" si="1"/>
        <v>7000</v>
      </c>
      <c r="H23" s="341">
        <f>'TAB-3'!E23</f>
        <v>7000</v>
      </c>
      <c r="I23" s="341">
        <f>'Tab4-PPN1'!E23</f>
        <v>0</v>
      </c>
      <c r="J23" s="341">
        <f>'Tab4-PPN2'!E23</f>
        <v>0</v>
      </c>
      <c r="K23" s="341">
        <f>'Tab4-PPN3'!E23</f>
        <v>0</v>
      </c>
      <c r="L23" s="341">
        <f>'Tab4-PPN4'!E23</f>
        <v>0</v>
      </c>
      <c r="M23" s="341">
        <f>'Tab4-PPN5'!E23</f>
        <v>0</v>
      </c>
      <c r="N23" s="341">
        <f>'Tab4-PPN6'!E23</f>
        <v>0</v>
      </c>
      <c r="O23" s="341">
        <f>'Tab4-PPN7'!E23</f>
        <v>0</v>
      </c>
      <c r="P23" s="341">
        <f>'Tab4-PPN8'!E23</f>
        <v>0</v>
      </c>
      <c r="Q23" s="341">
        <f>'Tab 4-PPN9'!H23</f>
        <v>0</v>
      </c>
      <c r="R23" s="341">
        <f>'Tab 4-PPN10'!G23</f>
        <v>0</v>
      </c>
      <c r="S23" s="341">
        <f>'Tab 4-PPN11'!G23</f>
        <v>0</v>
      </c>
      <c r="T23" s="341">
        <f>'Tab 4-PPN12'!G23</f>
        <v>0</v>
      </c>
      <c r="U23" s="341">
        <f>'Tab 4-PPN13'!G23</f>
        <v>0</v>
      </c>
      <c r="V23" s="341">
        <f>'Tab 4-PPN14'!G23</f>
        <v>0</v>
      </c>
      <c r="W23" s="341">
        <f>'Tab 4-PPN15'!G23</f>
        <v>0</v>
      </c>
      <c r="X23" s="341">
        <f>'Tab 4-PPN16'!G23</f>
        <v>0</v>
      </c>
      <c r="Y23" s="341">
        <f>'Tab 4-PPN17'!G23</f>
        <v>0</v>
      </c>
      <c r="Z23" s="341">
        <f>'Tab 4-PPN18'!G23</f>
        <v>0</v>
      </c>
      <c r="AA23" s="341">
        <f>'Tab 4-PPN19'!G23</f>
        <v>0</v>
      </c>
      <c r="AB23" s="342">
        <f>'Tab 4-PPN9'!E23</f>
        <v>0</v>
      </c>
      <c r="AH23" s="439"/>
      <c r="AI23" s="439"/>
      <c r="AJ23" s="439"/>
      <c r="AK23" s="439"/>
      <c r="AL23" s="439"/>
      <c r="AM23" s="316"/>
      <c r="AN23" s="316"/>
      <c r="AO23" s="316"/>
      <c r="AP23" s="316"/>
      <c r="AQ23" s="316"/>
    </row>
    <row r="24" spans="2:43" ht="56.25">
      <c r="B24" s="343">
        <v>10</v>
      </c>
      <c r="C24" s="324" t="s">
        <v>194</v>
      </c>
      <c r="D24" s="323">
        <v>613800</v>
      </c>
      <c r="E24" s="341">
        <f>'TAB-3'!E24+'Tab4-PPN1'!E24+'Tab4-PPN2'!E24+'Tab4-PPN3'!E24+'Tab4-PPN4'!E24+'Tab4-PPN5'!E24+'Tab4-PPN6'!E24+'Tab4-PPN7'!E24+'Tab4-PPN8'!E24+'Tab 4-PPN9'!E24</f>
        <v>1000</v>
      </c>
      <c r="F24" s="341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41">
        <f t="shared" si="1"/>
        <v>1000</v>
      </c>
      <c r="H24" s="341">
        <f>'TAB-3'!E24</f>
        <v>1000</v>
      </c>
      <c r="I24" s="341">
        <f>'Tab4-PPN1'!E24</f>
        <v>0</v>
      </c>
      <c r="J24" s="341">
        <f>'Tab4-PPN2'!E24</f>
        <v>0</v>
      </c>
      <c r="K24" s="341">
        <f>'Tab4-PPN3'!E24</f>
        <v>0</v>
      </c>
      <c r="L24" s="341">
        <f>'Tab4-PPN4'!E24</f>
        <v>0</v>
      </c>
      <c r="M24" s="341">
        <f>'Tab4-PPN5'!E24</f>
        <v>0</v>
      </c>
      <c r="N24" s="341">
        <f>'Tab4-PPN6'!E24</f>
        <v>0</v>
      </c>
      <c r="O24" s="341">
        <f>'Tab4-PPN7'!E24</f>
        <v>0</v>
      </c>
      <c r="P24" s="341">
        <f>'Tab4-PPN8'!E24</f>
        <v>0</v>
      </c>
      <c r="Q24" s="341">
        <f>'Tab 4-PPN9'!H24</f>
        <v>0</v>
      </c>
      <c r="R24" s="341">
        <f>'Tab 4-PPN10'!G24</f>
        <v>0</v>
      </c>
      <c r="S24" s="341">
        <f>'Tab 4-PPN11'!G24</f>
        <v>0</v>
      </c>
      <c r="T24" s="341">
        <f>'Tab 4-PPN12'!G24</f>
        <v>0</v>
      </c>
      <c r="U24" s="341">
        <f>'Tab 4-PPN13'!G24</f>
        <v>0</v>
      </c>
      <c r="V24" s="341">
        <f>'Tab 4-PPN14'!G24</f>
        <v>0</v>
      </c>
      <c r="W24" s="341">
        <f>'Tab 4-PPN15'!G24</f>
        <v>0</v>
      </c>
      <c r="X24" s="341">
        <f>'Tab 4-PPN16'!G24</f>
        <v>0</v>
      </c>
      <c r="Y24" s="341">
        <f>'Tab 4-PPN17'!G24</f>
        <v>0</v>
      </c>
      <c r="Z24" s="341">
        <f>'Tab 4-PPN18'!G24</f>
        <v>0</v>
      </c>
      <c r="AA24" s="341">
        <f>'Tab 4-PPN19'!G24</f>
        <v>0</v>
      </c>
      <c r="AB24" s="342">
        <f>'Tab 4-PPN9'!E24</f>
        <v>0</v>
      </c>
      <c r="AH24" s="439"/>
      <c r="AI24" s="439"/>
      <c r="AJ24" s="439"/>
      <c r="AK24" s="439"/>
      <c r="AL24" s="439"/>
      <c r="AM24" s="316"/>
      <c r="AN24" s="316"/>
      <c r="AO24" s="316"/>
      <c r="AP24" s="316"/>
      <c r="AQ24" s="316"/>
    </row>
    <row r="25" spans="2:43" ht="37.5">
      <c r="B25" s="343">
        <v>11</v>
      </c>
      <c r="C25" s="324" t="s">
        <v>195</v>
      </c>
      <c r="D25" s="323">
        <v>613900</v>
      </c>
      <c r="E25" s="341">
        <f>'TAB-3'!E25+'Tab4-PPN1'!E25+'Tab4-PPN2'!E25+'Tab4-PPN3'!E25+'Tab4-PPN4'!E25+'Tab4-PPN5'!E25+'Tab4-PPN6'!E25+'Tab4-PPN7'!E25+'Tab4-PPN8'!E25+'Tab 4-PPN9'!E25</f>
        <v>5000</v>
      </c>
      <c r="F25" s="341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41">
        <f t="shared" si="1"/>
        <v>5000</v>
      </c>
      <c r="H25" s="341">
        <f>'TAB-3'!E25</f>
        <v>5000</v>
      </c>
      <c r="I25" s="341">
        <f>'Tab4-PPN1'!E25</f>
        <v>0</v>
      </c>
      <c r="J25" s="341">
        <f>'Tab4-PPN2'!E25</f>
        <v>0</v>
      </c>
      <c r="K25" s="341">
        <f>'Tab4-PPN3'!E25</f>
        <v>0</v>
      </c>
      <c r="L25" s="341">
        <f>'Tab4-PPN4'!E25</f>
        <v>0</v>
      </c>
      <c r="M25" s="341">
        <f>'Tab4-PPN5'!E25</f>
        <v>0</v>
      </c>
      <c r="N25" s="341">
        <f>'Tab4-PPN6'!E25</f>
        <v>0</v>
      </c>
      <c r="O25" s="341">
        <f>'Tab4-PPN7'!E25</f>
        <v>0</v>
      </c>
      <c r="P25" s="341">
        <f>'Tab4-PPN8'!E25</f>
        <v>0</v>
      </c>
      <c r="Q25" s="341">
        <f>'Tab 4-PPN9'!H25</f>
        <v>0</v>
      </c>
      <c r="R25" s="341">
        <f>'Tab 4-PPN10'!G25</f>
        <v>0</v>
      </c>
      <c r="S25" s="341">
        <f>'Tab 4-PPN11'!G25</f>
        <v>0</v>
      </c>
      <c r="T25" s="341">
        <f>'Tab 4-PPN12'!G25</f>
        <v>0</v>
      </c>
      <c r="U25" s="341">
        <f>'Tab 4-PPN13'!G25</f>
        <v>0</v>
      </c>
      <c r="V25" s="341">
        <f>'Tab 4-PPN14'!G25</f>
        <v>0</v>
      </c>
      <c r="W25" s="341">
        <f>'Tab 4-PPN15'!G25</f>
        <v>0</v>
      </c>
      <c r="X25" s="341">
        <f>'Tab 4-PPN16'!G25</f>
        <v>0</v>
      </c>
      <c r="Y25" s="341">
        <f>'Tab 4-PPN17'!G25</f>
        <v>0</v>
      </c>
      <c r="Z25" s="341">
        <f>'Tab 4-PPN18'!G25</f>
        <v>0</v>
      </c>
      <c r="AA25" s="341">
        <f>'Tab 4-PPN19'!G25</f>
        <v>0</v>
      </c>
      <c r="AB25" s="342">
        <f>'Tab 4-PPN9'!E25</f>
        <v>0</v>
      </c>
      <c r="AH25" s="439"/>
      <c r="AI25" s="439"/>
      <c r="AJ25" s="439"/>
      <c r="AK25" s="439"/>
      <c r="AL25" s="439"/>
      <c r="AM25" s="316"/>
      <c r="AN25" s="316"/>
      <c r="AO25" s="316"/>
      <c r="AP25" s="316"/>
      <c r="AQ25" s="316"/>
    </row>
    <row r="26" spans="2:43" s="137" customFormat="1" ht="65.25" customHeight="1" thickBot="1">
      <c r="B26" s="344" t="s">
        <v>21</v>
      </c>
      <c r="C26" s="440" t="s">
        <v>196</v>
      </c>
      <c r="D26" s="345">
        <v>614000</v>
      </c>
      <c r="E26" s="346">
        <f aca="true" t="shared" si="2" ref="E26:AB26">E27+E30+E33+E45+E48+E50</f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6">
        <f t="shared" si="2"/>
        <v>0</v>
      </c>
      <c r="K26" s="346">
        <f t="shared" si="2"/>
        <v>0</v>
      </c>
      <c r="L26" s="346">
        <f t="shared" si="2"/>
        <v>0</v>
      </c>
      <c r="M26" s="346">
        <f t="shared" si="2"/>
        <v>0</v>
      </c>
      <c r="N26" s="346">
        <f t="shared" si="2"/>
        <v>0</v>
      </c>
      <c r="O26" s="346">
        <f t="shared" si="2"/>
        <v>0</v>
      </c>
      <c r="P26" s="346">
        <f t="shared" si="2"/>
        <v>0</v>
      </c>
      <c r="Q26" s="346">
        <f t="shared" si="2"/>
        <v>0</v>
      </c>
      <c r="R26" s="346">
        <f t="shared" si="2"/>
        <v>0</v>
      </c>
      <c r="S26" s="346">
        <f t="shared" si="2"/>
        <v>0</v>
      </c>
      <c r="T26" s="346">
        <f t="shared" si="2"/>
        <v>0</v>
      </c>
      <c r="U26" s="346">
        <f t="shared" si="2"/>
        <v>0</v>
      </c>
      <c r="V26" s="346">
        <f t="shared" si="2"/>
        <v>0</v>
      </c>
      <c r="W26" s="346">
        <f t="shared" si="2"/>
        <v>0</v>
      </c>
      <c r="X26" s="346">
        <f t="shared" si="2"/>
        <v>0</v>
      </c>
      <c r="Y26" s="346">
        <f t="shared" si="2"/>
        <v>0</v>
      </c>
      <c r="Z26" s="346">
        <f t="shared" si="2"/>
        <v>0</v>
      </c>
      <c r="AA26" s="346">
        <f t="shared" si="2"/>
        <v>0</v>
      </c>
      <c r="AB26" s="358">
        <f t="shared" si="2"/>
        <v>0</v>
      </c>
      <c r="AC26" s="142"/>
      <c r="AD26" s="142"/>
      <c r="AH26" s="439"/>
      <c r="AI26" s="439"/>
      <c r="AJ26" s="439"/>
      <c r="AK26" s="439"/>
      <c r="AL26" s="439"/>
      <c r="AM26" s="316"/>
      <c r="AN26" s="316"/>
      <c r="AO26" s="316"/>
      <c r="AP26" s="316"/>
      <c r="AQ26" s="316"/>
    </row>
    <row r="27" spans="2:43" ht="37.5">
      <c r="B27" s="347">
        <v>1</v>
      </c>
      <c r="C27" s="324" t="s">
        <v>197</v>
      </c>
      <c r="D27" s="349">
        <v>614100</v>
      </c>
      <c r="E27" s="341">
        <f>'TAB-3'!E27+'Tab4-PPN1'!E27+'Tab4-PPN2'!E27+'Tab4-PPN3'!E27+'Tab4-PPN4'!E27+'Tab4-PPN5'!E27+'Tab4-PPN6'!E27+'Tab4-PPN7'!E27+'Tab4-PPN8'!E27+'Tab 4-PPN9'!E27</f>
        <v>0</v>
      </c>
      <c r="F27" s="35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50">
        <f aca="true" t="shared" si="3" ref="G27:G51">SUM(H27:AB27)</f>
        <v>0</v>
      </c>
      <c r="H27" s="341">
        <f>'TAB-3'!E27</f>
        <v>0</v>
      </c>
      <c r="I27" s="341">
        <f>'Tab4-PPN1'!E27</f>
        <v>0</v>
      </c>
      <c r="J27" s="341">
        <f>'Tab4-PPN2'!E27</f>
        <v>0</v>
      </c>
      <c r="K27" s="341">
        <f>'Tab4-PPN3'!E27</f>
        <v>0</v>
      </c>
      <c r="L27" s="341">
        <f>'Tab4-PPN4'!E27</f>
        <v>0</v>
      </c>
      <c r="M27" s="341">
        <f>'Tab4-PPN5'!E27</f>
        <v>0</v>
      </c>
      <c r="N27" s="341">
        <f>'Tab4-PPN6'!E27</f>
        <v>0</v>
      </c>
      <c r="O27" s="341">
        <f>'Tab4-PPN7'!E27</f>
        <v>0</v>
      </c>
      <c r="P27" s="341">
        <f>'Tab4-PPN8'!E27</f>
        <v>0</v>
      </c>
      <c r="Q27" s="341">
        <f>'Tab 4-PPN9'!H27</f>
        <v>0</v>
      </c>
      <c r="R27" s="341">
        <f>'Tab 4-PPN10'!G27</f>
        <v>0</v>
      </c>
      <c r="S27" s="341">
        <f>'Tab 4-PPN11'!G27</f>
        <v>0</v>
      </c>
      <c r="T27" s="341">
        <f>'Tab 4-PPN12'!G27</f>
        <v>0</v>
      </c>
      <c r="U27" s="341">
        <f>'Tab 4-PPN13'!G27</f>
        <v>0</v>
      </c>
      <c r="V27" s="341">
        <f>'Tab 4-PPN14'!G27</f>
        <v>0</v>
      </c>
      <c r="W27" s="341">
        <f>'Tab 4-PPN15'!G27</f>
        <v>0</v>
      </c>
      <c r="X27" s="341">
        <f>'Tab 4-PPN16'!G27</f>
        <v>0</v>
      </c>
      <c r="Y27" s="341">
        <f>'Tab 4-PPN17'!G27</f>
        <v>0</v>
      </c>
      <c r="Z27" s="341">
        <f>'Tab 4-PPN18'!G27</f>
        <v>0</v>
      </c>
      <c r="AA27" s="341">
        <f>'Tab 4-PPN19'!G27</f>
        <v>0</v>
      </c>
      <c r="AB27" s="342">
        <f>'Tab 4-PPN9'!E27</f>
        <v>0</v>
      </c>
      <c r="AH27" s="439"/>
      <c r="AI27" s="439"/>
      <c r="AJ27" s="439"/>
      <c r="AK27" s="439"/>
      <c r="AL27" s="439"/>
      <c r="AM27" s="316"/>
      <c r="AN27" s="316"/>
      <c r="AO27" s="316"/>
      <c r="AP27" s="316"/>
      <c r="AQ27" s="316"/>
    </row>
    <row r="28" spans="2:43" ht="18.75">
      <c r="B28" s="351"/>
      <c r="C28" s="331"/>
      <c r="D28" s="352"/>
      <c r="E28" s="341">
        <f>'TAB-3'!E28+'Tab4-PPN1'!E28+'Tab4-PPN2'!E28+'Tab4-PPN3'!E28+'Tab4-PPN4'!E28+'Tab4-PPN5'!E28+'Tab4-PPN6'!E28+'Tab4-PPN7'!E28+'Tab4-PPN8'!E28+'Tab 4-PPN9'!E28</f>
        <v>0</v>
      </c>
      <c r="F28" s="341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50">
        <f t="shared" si="3"/>
        <v>0</v>
      </c>
      <c r="H28" s="341">
        <f>'TAB-3'!E28</f>
        <v>0</v>
      </c>
      <c r="I28" s="341">
        <f>'Tab4-PPN1'!E28</f>
        <v>0</v>
      </c>
      <c r="J28" s="341">
        <f>'Tab4-PPN2'!E28</f>
        <v>0</v>
      </c>
      <c r="K28" s="341">
        <f>'Tab4-PPN3'!E28</f>
        <v>0</v>
      </c>
      <c r="L28" s="341">
        <f>'Tab4-PPN4'!E28</f>
        <v>0</v>
      </c>
      <c r="M28" s="341">
        <f>'Tab4-PPN5'!E28</f>
        <v>0</v>
      </c>
      <c r="N28" s="341">
        <f>'Tab4-PPN6'!E28</f>
        <v>0</v>
      </c>
      <c r="O28" s="341">
        <f>'Tab4-PPN7'!E28</f>
        <v>0</v>
      </c>
      <c r="P28" s="341">
        <f>'Tab4-PPN8'!E28</f>
        <v>0</v>
      </c>
      <c r="Q28" s="341">
        <f>'Tab 4-PPN9'!H28</f>
        <v>0</v>
      </c>
      <c r="R28" s="341">
        <f>'Tab 4-PPN10'!G28</f>
        <v>0</v>
      </c>
      <c r="S28" s="341">
        <f>'Tab 4-PPN11'!G28</f>
        <v>0</v>
      </c>
      <c r="T28" s="341">
        <f>'Tab 4-PPN12'!G28</f>
        <v>0</v>
      </c>
      <c r="U28" s="341">
        <f>'Tab 4-PPN13'!G28</f>
        <v>0</v>
      </c>
      <c r="V28" s="341">
        <f>'Tab 4-PPN14'!G28</f>
        <v>0</v>
      </c>
      <c r="W28" s="341">
        <f>'Tab 4-PPN15'!G28</f>
        <v>0</v>
      </c>
      <c r="X28" s="341">
        <f>'Tab 4-PPN16'!G28</f>
        <v>0</v>
      </c>
      <c r="Y28" s="341">
        <f>'Tab 4-PPN17'!G28</f>
        <v>0</v>
      </c>
      <c r="Z28" s="341">
        <f>'Tab 4-PPN18'!G28</f>
        <v>0</v>
      </c>
      <c r="AA28" s="341">
        <f>'Tab 4-PPN19'!G28</f>
        <v>0</v>
      </c>
      <c r="AB28" s="342">
        <f>'Tab 4-PPN9'!E28</f>
        <v>0</v>
      </c>
      <c r="AH28" s="439"/>
      <c r="AI28" s="439"/>
      <c r="AJ28" s="439"/>
      <c r="AK28" s="439"/>
      <c r="AL28" s="439"/>
      <c r="AM28" s="316"/>
      <c r="AN28" s="316"/>
      <c r="AO28" s="316"/>
      <c r="AP28" s="316"/>
      <c r="AQ28" s="316"/>
    </row>
    <row r="29" spans="2:43" ht="18.75">
      <c r="B29" s="351"/>
      <c r="C29" s="331"/>
      <c r="D29" s="352"/>
      <c r="E29" s="341">
        <f>'TAB-3'!E29+'Tab4-PPN1'!E29+'Tab4-PPN2'!E29+'Tab4-PPN3'!E29+'Tab4-PPN4'!E29+'Tab4-PPN5'!E29+'Tab4-PPN6'!E29+'Tab4-PPN7'!E29+'Tab4-PPN8'!E29+'Tab 4-PPN9'!E29</f>
        <v>0</v>
      </c>
      <c r="F29" s="341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50">
        <f t="shared" si="3"/>
        <v>0</v>
      </c>
      <c r="H29" s="341">
        <f>'TAB-3'!E29</f>
        <v>0</v>
      </c>
      <c r="I29" s="341">
        <f>'Tab4-PPN1'!E29</f>
        <v>0</v>
      </c>
      <c r="J29" s="341">
        <f>'Tab4-PPN2'!E29</f>
        <v>0</v>
      </c>
      <c r="K29" s="341">
        <f>'Tab4-PPN3'!E29</f>
        <v>0</v>
      </c>
      <c r="L29" s="341">
        <f>'Tab4-PPN4'!E29</f>
        <v>0</v>
      </c>
      <c r="M29" s="341">
        <f>'Tab4-PPN5'!E29</f>
        <v>0</v>
      </c>
      <c r="N29" s="341">
        <f>'Tab4-PPN6'!E29</f>
        <v>0</v>
      </c>
      <c r="O29" s="341">
        <f>'Tab4-PPN7'!E29</f>
        <v>0</v>
      </c>
      <c r="P29" s="341">
        <f>'Tab4-PPN8'!E29</f>
        <v>0</v>
      </c>
      <c r="Q29" s="341">
        <f>'Tab 4-PPN9'!H29</f>
        <v>0</v>
      </c>
      <c r="R29" s="341">
        <f>'Tab 4-PPN10'!G29</f>
        <v>0</v>
      </c>
      <c r="S29" s="341">
        <f>'Tab 4-PPN11'!G29</f>
        <v>0</v>
      </c>
      <c r="T29" s="341">
        <f>'Tab 4-PPN12'!G29</f>
        <v>0</v>
      </c>
      <c r="U29" s="341">
        <f>'Tab 4-PPN13'!G29</f>
        <v>0</v>
      </c>
      <c r="V29" s="341">
        <f>'Tab 4-PPN14'!G29</f>
        <v>0</v>
      </c>
      <c r="W29" s="341">
        <f>'Tab 4-PPN15'!G29</f>
        <v>0</v>
      </c>
      <c r="X29" s="341">
        <f>'Tab 4-PPN16'!G29</f>
        <v>0</v>
      </c>
      <c r="Y29" s="341">
        <f>'Tab 4-PPN17'!G29</f>
        <v>0</v>
      </c>
      <c r="Z29" s="341">
        <f>'Tab 4-PPN18'!G29</f>
        <v>0</v>
      </c>
      <c r="AA29" s="341">
        <f>'Tab 4-PPN19'!G29</f>
        <v>0</v>
      </c>
      <c r="AB29" s="342">
        <f>'Tab 4-PPN9'!E29</f>
        <v>0</v>
      </c>
      <c r="AH29" s="439"/>
      <c r="AI29" s="439"/>
      <c r="AJ29" s="439"/>
      <c r="AK29" s="439"/>
      <c r="AL29" s="439"/>
      <c r="AM29" s="316"/>
      <c r="AN29" s="316"/>
      <c r="AO29" s="316"/>
      <c r="AP29" s="316"/>
      <c r="AQ29" s="316"/>
    </row>
    <row r="30" spans="2:43" ht="18.75">
      <c r="B30" s="351">
        <v>2</v>
      </c>
      <c r="C30" s="331" t="s">
        <v>198</v>
      </c>
      <c r="D30" s="352">
        <v>614200</v>
      </c>
      <c r="E30" s="341">
        <f>'TAB-3'!E30+'Tab4-PPN1'!E30+'Tab4-PPN2'!E30+'Tab4-PPN3'!E30+'Tab4-PPN4'!E30+'Tab4-PPN5'!E30+'Tab4-PPN6'!E30+'Tab4-PPN7'!E30+'Tab4-PPN8'!E30+'Tab 4-PPN9'!E30</f>
        <v>0</v>
      </c>
      <c r="F30" s="341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50">
        <f t="shared" si="3"/>
        <v>0</v>
      </c>
      <c r="H30" s="341">
        <f>'TAB-3'!E30</f>
        <v>0</v>
      </c>
      <c r="I30" s="341">
        <f>'Tab4-PPN1'!E30</f>
        <v>0</v>
      </c>
      <c r="J30" s="341">
        <f>'Tab4-PPN2'!E30</f>
        <v>0</v>
      </c>
      <c r="K30" s="341">
        <f>'Tab4-PPN3'!E30</f>
        <v>0</v>
      </c>
      <c r="L30" s="341">
        <f>'Tab4-PPN4'!E30</f>
        <v>0</v>
      </c>
      <c r="M30" s="341">
        <f>'Tab4-PPN5'!E30</f>
        <v>0</v>
      </c>
      <c r="N30" s="341">
        <f>'Tab4-PPN6'!E30</f>
        <v>0</v>
      </c>
      <c r="O30" s="341">
        <f>'Tab4-PPN7'!E30</f>
        <v>0</v>
      </c>
      <c r="P30" s="341">
        <f>'Tab4-PPN8'!E30</f>
        <v>0</v>
      </c>
      <c r="Q30" s="341">
        <f>'Tab 4-PPN9'!H30</f>
        <v>0</v>
      </c>
      <c r="R30" s="341">
        <f>'Tab 4-PPN10'!G30</f>
        <v>0</v>
      </c>
      <c r="S30" s="341">
        <f>'Tab 4-PPN11'!G30</f>
        <v>0</v>
      </c>
      <c r="T30" s="341">
        <f>'Tab 4-PPN12'!G30</f>
        <v>0</v>
      </c>
      <c r="U30" s="341">
        <f>'Tab 4-PPN13'!G30</f>
        <v>0</v>
      </c>
      <c r="V30" s="341">
        <f>'Tab 4-PPN14'!G30</f>
        <v>0</v>
      </c>
      <c r="W30" s="341">
        <f>'Tab 4-PPN15'!G30</f>
        <v>0</v>
      </c>
      <c r="X30" s="341">
        <f>'Tab 4-PPN16'!G30</f>
        <v>0</v>
      </c>
      <c r="Y30" s="341">
        <f>'Tab 4-PPN17'!G30</f>
        <v>0</v>
      </c>
      <c r="Z30" s="341">
        <f>'Tab 4-PPN18'!G30</f>
        <v>0</v>
      </c>
      <c r="AA30" s="341">
        <f>'Tab 4-PPN19'!G30</f>
        <v>0</v>
      </c>
      <c r="AB30" s="342">
        <f>'Tab 4-PPN9'!E30</f>
        <v>0</v>
      </c>
      <c r="AH30" s="439"/>
      <c r="AI30" s="439"/>
      <c r="AJ30" s="439"/>
      <c r="AK30" s="439"/>
      <c r="AL30" s="439"/>
      <c r="AM30" s="316"/>
      <c r="AN30" s="316"/>
      <c r="AO30" s="316"/>
      <c r="AP30" s="316"/>
      <c r="AQ30" s="316"/>
    </row>
    <row r="31" spans="2:43" ht="18.75">
      <c r="B31" s="351"/>
      <c r="C31" s="331"/>
      <c r="D31" s="352"/>
      <c r="E31" s="341">
        <f>'TAB-3'!E31+'Tab4-PPN1'!E31+'Tab4-PPN2'!E31+'Tab4-PPN3'!E31+'Tab4-PPN4'!E31+'Tab4-PPN5'!E31+'Tab4-PPN6'!E31+'Tab4-PPN7'!E31+'Tab4-PPN8'!E31+'Tab 4-PPN9'!E31</f>
        <v>0</v>
      </c>
      <c r="F31" s="341"/>
      <c r="G31" s="350">
        <f t="shared" si="3"/>
        <v>0</v>
      </c>
      <c r="H31" s="341">
        <f>'TAB-3'!E31</f>
        <v>0</v>
      </c>
      <c r="I31" s="341">
        <f>'Tab4-PPN1'!E31</f>
        <v>0</v>
      </c>
      <c r="J31" s="341">
        <f>'Tab4-PPN2'!E31</f>
        <v>0</v>
      </c>
      <c r="K31" s="341">
        <f>'Tab4-PPN3'!E31</f>
        <v>0</v>
      </c>
      <c r="L31" s="341">
        <f>'Tab4-PPN4'!E31</f>
        <v>0</v>
      </c>
      <c r="M31" s="341">
        <f>'Tab4-PPN5'!E31</f>
        <v>0</v>
      </c>
      <c r="N31" s="341">
        <f>'Tab4-PPN6'!E31</f>
        <v>0</v>
      </c>
      <c r="O31" s="341">
        <f>'Tab4-PPN7'!E31</f>
        <v>0</v>
      </c>
      <c r="P31" s="341">
        <f>'Tab4-PPN8'!E31</f>
        <v>0</v>
      </c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2">
        <f>'Tab 4-PPN9'!E31</f>
        <v>0</v>
      </c>
      <c r="AH31" s="439"/>
      <c r="AI31" s="439"/>
      <c r="AJ31" s="439"/>
      <c r="AK31" s="439"/>
      <c r="AL31" s="439"/>
      <c r="AM31" s="316"/>
      <c r="AN31" s="316"/>
      <c r="AO31" s="316"/>
      <c r="AP31" s="316"/>
      <c r="AQ31" s="316"/>
    </row>
    <row r="32" spans="2:43" ht="18.75">
      <c r="B32" s="351"/>
      <c r="C32" s="331"/>
      <c r="D32" s="352"/>
      <c r="E32" s="341">
        <f>'TAB-3'!E32</f>
        <v>0</v>
      </c>
      <c r="F32" s="341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50">
        <f t="shared" si="3"/>
        <v>0</v>
      </c>
      <c r="H32" s="341">
        <f>'TAB-3'!E32</f>
        <v>0</v>
      </c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  <c r="AH32" s="439"/>
      <c r="AI32" s="439"/>
      <c r="AJ32" s="439"/>
      <c r="AK32" s="439"/>
      <c r="AL32" s="439"/>
      <c r="AM32" s="316"/>
      <c r="AN32" s="316"/>
      <c r="AO32" s="316"/>
      <c r="AP32" s="316"/>
      <c r="AQ32" s="316"/>
    </row>
    <row r="33" spans="2:43" ht="37.5">
      <c r="B33" s="351">
        <v>3</v>
      </c>
      <c r="C33" s="324" t="s">
        <v>199</v>
      </c>
      <c r="D33" s="352">
        <v>614300</v>
      </c>
      <c r="E33" s="341">
        <f>'TAB-3'!E33+'Tab4-PPN1'!E32+'Tab4-PPN2'!E32+'Tab4-PPN3'!E32+'Tab4-PPN4'!E32+'Tab4-PPN5'!E32+'Tab4-PPN6'!E32+'Tab4-PPN7'!E32+'Tab4-PPN8'!E32+'Tab 4-PPN9'!E32</f>
        <v>0</v>
      </c>
      <c r="F33" s="341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50">
        <f t="shared" si="3"/>
        <v>0</v>
      </c>
      <c r="H33" s="341">
        <f>'TAB-3'!E33</f>
        <v>0</v>
      </c>
      <c r="I33" s="341">
        <f>'Tab4-PPN1'!E32</f>
        <v>0</v>
      </c>
      <c r="J33" s="341">
        <f>'Tab4-PPN2'!E32</f>
        <v>0</v>
      </c>
      <c r="K33" s="341">
        <f>'Tab4-PPN3'!E32</f>
        <v>0</v>
      </c>
      <c r="L33" s="341">
        <f>'Tab4-PPN4'!E32</f>
        <v>0</v>
      </c>
      <c r="M33" s="341">
        <f>'Tab4-PPN5'!E32</f>
        <v>0</v>
      </c>
      <c r="N33" s="341">
        <f>'Tab4-PPN6'!E32</f>
        <v>0</v>
      </c>
      <c r="O33" s="341">
        <f>'Tab4-PPN7'!E32</f>
        <v>0</v>
      </c>
      <c r="P33" s="341">
        <f>'Tab4-PPN8'!E32</f>
        <v>0</v>
      </c>
      <c r="Q33" s="341">
        <f>'Tab 4-PPN9'!H32</f>
        <v>0</v>
      </c>
      <c r="R33" s="341">
        <f>'Tab 4-PPN10'!G32</f>
        <v>0</v>
      </c>
      <c r="S33" s="341">
        <f>'Tab 4-PPN11'!G32</f>
        <v>0</v>
      </c>
      <c r="T33" s="341">
        <f>'Tab 4-PPN12'!G32</f>
        <v>0</v>
      </c>
      <c r="U33" s="341">
        <f>'Tab 4-PPN13'!G32</f>
        <v>0</v>
      </c>
      <c r="V33" s="341">
        <f>'Tab 4-PPN14'!G32</f>
        <v>0</v>
      </c>
      <c r="W33" s="341">
        <f>'Tab 4-PPN15'!G32</f>
        <v>0</v>
      </c>
      <c r="X33" s="341">
        <f>'Tab 4-PPN16'!G32</f>
        <v>0</v>
      </c>
      <c r="Y33" s="341">
        <f>'Tab 4-PPN17'!G32</f>
        <v>0</v>
      </c>
      <c r="Z33" s="341">
        <f>'Tab 4-PPN18'!G32</f>
        <v>0</v>
      </c>
      <c r="AA33" s="341">
        <f>'Tab 4-PPN19'!G32</f>
        <v>0</v>
      </c>
      <c r="AB33" s="342">
        <f>'Tab 4-PPN9'!E32</f>
        <v>0</v>
      </c>
      <c r="AH33" s="439"/>
      <c r="AI33" s="439"/>
      <c r="AJ33" s="439"/>
      <c r="AK33" s="439"/>
      <c r="AL33" s="439"/>
      <c r="AM33" s="316"/>
      <c r="AN33" s="316"/>
      <c r="AO33" s="316"/>
      <c r="AP33" s="316"/>
      <c r="AQ33" s="316"/>
    </row>
    <row r="34" spans="2:43" ht="18.75">
      <c r="B34" s="351"/>
      <c r="C34" s="331"/>
      <c r="D34" s="352"/>
      <c r="E34" s="341">
        <f>'TAB-3'!E34+'Tab4-PPN1'!E33+'Tab4-PPN2'!E33+'Tab4-PPN3'!E33+'Tab4-PPN4'!E33+'Tab4-PPN5'!E33+'Tab4-PPN6'!E33+'Tab4-PPN7'!E33+'Tab4-PPN8'!E33+'Tab 4-PPN9'!E33</f>
        <v>0</v>
      </c>
      <c r="F34" s="341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50">
        <f t="shared" si="3"/>
        <v>0</v>
      </c>
      <c r="H34" s="341">
        <f>'TAB-3'!E34</f>
        <v>0</v>
      </c>
      <c r="I34" s="341">
        <f>'Tab4-PPN1'!E33</f>
        <v>0</v>
      </c>
      <c r="J34" s="341">
        <f>'Tab4-PPN2'!E33</f>
        <v>0</v>
      </c>
      <c r="K34" s="341">
        <f>'Tab4-PPN3'!E33</f>
        <v>0</v>
      </c>
      <c r="L34" s="341">
        <f>'Tab4-PPN4'!E33</f>
        <v>0</v>
      </c>
      <c r="M34" s="341">
        <f>'Tab4-PPN5'!E33</f>
        <v>0</v>
      </c>
      <c r="N34" s="341">
        <f>'Tab4-PPN6'!E33</f>
        <v>0</v>
      </c>
      <c r="O34" s="341">
        <f>'Tab4-PPN7'!E33</f>
        <v>0</v>
      </c>
      <c r="P34" s="341">
        <f>'Tab4-PPN8'!E33</f>
        <v>0</v>
      </c>
      <c r="Q34" s="341">
        <f>'Tab 4-PPN9'!H33</f>
        <v>0</v>
      </c>
      <c r="R34" s="341">
        <f>'Tab 4-PPN10'!G33</f>
        <v>0</v>
      </c>
      <c r="S34" s="341">
        <f>'Tab 4-PPN11'!G33</f>
        <v>0</v>
      </c>
      <c r="T34" s="341">
        <f>'Tab 4-PPN12'!G33</f>
        <v>0</v>
      </c>
      <c r="U34" s="341">
        <f>'Tab 4-PPN13'!G33</f>
        <v>0</v>
      </c>
      <c r="V34" s="341">
        <f>'Tab 4-PPN14'!G33</f>
        <v>0</v>
      </c>
      <c r="W34" s="341">
        <f>'Tab 4-PPN15'!G33</f>
        <v>0</v>
      </c>
      <c r="X34" s="341">
        <f>'Tab 4-PPN16'!G33</f>
        <v>0</v>
      </c>
      <c r="Y34" s="341">
        <f>'Tab 4-PPN17'!G33</f>
        <v>0</v>
      </c>
      <c r="Z34" s="341">
        <f>'Tab 4-PPN18'!G33</f>
        <v>0</v>
      </c>
      <c r="AA34" s="341">
        <f>'Tab 4-PPN19'!G33</f>
        <v>0</v>
      </c>
      <c r="AB34" s="342">
        <f>'Tab 4-PPN9'!E33</f>
        <v>0</v>
      </c>
      <c r="AH34" s="439"/>
      <c r="AI34" s="439"/>
      <c r="AJ34" s="439"/>
      <c r="AK34" s="439"/>
      <c r="AL34" s="439"/>
      <c r="AM34" s="316"/>
      <c r="AN34" s="316"/>
      <c r="AO34" s="316"/>
      <c r="AP34" s="316"/>
      <c r="AQ34" s="316"/>
    </row>
    <row r="35" spans="2:43" ht="18.75">
      <c r="B35" s="351"/>
      <c r="C35" s="331"/>
      <c r="D35" s="352"/>
      <c r="E35" s="341">
        <f>'TAB-3'!E35+'Tab4-PPN1'!E34+'Tab4-PPN2'!E34+'Tab4-PPN3'!E34+'Tab4-PPN4'!E34+'Tab4-PPN5'!E34+'Tab4-PPN6'!E34+'Tab4-PPN7'!E34+'Tab4-PPN8'!E34+'Tab 4-PPN9'!E34</f>
        <v>0</v>
      </c>
      <c r="F35" s="341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50">
        <f t="shared" si="3"/>
        <v>0</v>
      </c>
      <c r="H35" s="341">
        <f>'TAB-3'!E35</f>
        <v>0</v>
      </c>
      <c r="I35" s="341">
        <f>'Tab4-PPN1'!E34</f>
        <v>0</v>
      </c>
      <c r="J35" s="341">
        <f>'Tab4-PPN2'!E34</f>
        <v>0</v>
      </c>
      <c r="K35" s="341">
        <f>'Tab4-PPN3'!E34</f>
        <v>0</v>
      </c>
      <c r="L35" s="341">
        <f>'Tab4-PPN4'!E34</f>
        <v>0</v>
      </c>
      <c r="M35" s="341">
        <f>'Tab4-PPN5'!E34</f>
        <v>0</v>
      </c>
      <c r="N35" s="341">
        <f>'Tab4-PPN6'!E34</f>
        <v>0</v>
      </c>
      <c r="O35" s="341">
        <f>'Tab4-PPN7'!E34</f>
        <v>0</v>
      </c>
      <c r="P35" s="341">
        <f>'Tab4-PPN8'!E34</f>
        <v>0</v>
      </c>
      <c r="Q35" s="341">
        <f>'Tab 4-PPN9'!H34</f>
        <v>0</v>
      </c>
      <c r="R35" s="341">
        <f>'Tab 4-PPN10'!G34</f>
        <v>0</v>
      </c>
      <c r="S35" s="341">
        <f>'Tab 4-PPN11'!G34</f>
        <v>0</v>
      </c>
      <c r="T35" s="341">
        <f>'Tab 4-PPN12'!G34</f>
        <v>0</v>
      </c>
      <c r="U35" s="341">
        <f>'Tab 4-PPN13'!G34</f>
        <v>0</v>
      </c>
      <c r="V35" s="341">
        <f>'Tab 4-PPN14'!G34</f>
        <v>0</v>
      </c>
      <c r="W35" s="341">
        <f>'Tab 4-PPN15'!G34</f>
        <v>0</v>
      </c>
      <c r="X35" s="341">
        <f>'Tab 4-PPN16'!G34</f>
        <v>0</v>
      </c>
      <c r="Y35" s="341">
        <f>'Tab 4-PPN17'!G34</f>
        <v>0</v>
      </c>
      <c r="Z35" s="341">
        <f>'Tab 4-PPN18'!G34</f>
        <v>0</v>
      </c>
      <c r="AA35" s="341">
        <f>'Tab 4-PPN19'!G34</f>
        <v>0</v>
      </c>
      <c r="AB35" s="342">
        <f>'Tab 4-PPN9'!E34</f>
        <v>0</v>
      </c>
      <c r="AH35" s="439"/>
      <c r="AI35" s="439"/>
      <c r="AJ35" s="439"/>
      <c r="AK35" s="439"/>
      <c r="AL35" s="439"/>
      <c r="AM35" s="316"/>
      <c r="AN35" s="316"/>
      <c r="AO35" s="316"/>
      <c r="AP35" s="316"/>
      <c r="AQ35" s="316"/>
    </row>
    <row r="36" spans="2:43" ht="18.75">
      <c r="B36" s="351"/>
      <c r="C36" s="331"/>
      <c r="D36" s="352"/>
      <c r="E36" s="341">
        <f>'TAB-3'!E36+'Tab4-PPN1'!E35+'Tab4-PPN2'!E35+'Tab4-PPN3'!E35+'Tab4-PPN4'!E35+'Tab4-PPN5'!E35+'Tab4-PPN6'!E35+'Tab4-PPN7'!E35+'Tab4-PPN8'!E35+'Tab 4-PPN9'!E35</f>
        <v>0</v>
      </c>
      <c r="F36" s="341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50">
        <f t="shared" si="3"/>
        <v>0</v>
      </c>
      <c r="H36" s="341">
        <f>'TAB-3'!E36</f>
        <v>0</v>
      </c>
      <c r="I36" s="341">
        <f>'Tab4-PPN1'!E35</f>
        <v>0</v>
      </c>
      <c r="J36" s="341">
        <f>'Tab4-PPN2'!E35</f>
        <v>0</v>
      </c>
      <c r="K36" s="341">
        <f>'Tab4-PPN3'!E35</f>
        <v>0</v>
      </c>
      <c r="L36" s="341">
        <f>'Tab4-PPN4'!E35</f>
        <v>0</v>
      </c>
      <c r="M36" s="341">
        <f>'Tab4-PPN5'!E35</f>
        <v>0</v>
      </c>
      <c r="N36" s="341">
        <f>'Tab4-PPN6'!E35</f>
        <v>0</v>
      </c>
      <c r="O36" s="341">
        <f>'Tab4-PPN7'!E35</f>
        <v>0</v>
      </c>
      <c r="P36" s="341">
        <f>'Tab4-PPN8'!E35</f>
        <v>0</v>
      </c>
      <c r="Q36" s="341">
        <f>'Tab 4-PPN9'!H35</f>
        <v>0</v>
      </c>
      <c r="R36" s="341">
        <f>'Tab 4-PPN10'!G35</f>
        <v>0</v>
      </c>
      <c r="S36" s="341">
        <f>'Tab 4-PPN11'!G35</f>
        <v>0</v>
      </c>
      <c r="T36" s="341">
        <f>'Tab 4-PPN12'!G35</f>
        <v>0</v>
      </c>
      <c r="U36" s="341">
        <f>'Tab 4-PPN13'!G35</f>
        <v>0</v>
      </c>
      <c r="V36" s="341">
        <f>'Tab 4-PPN14'!G35</f>
        <v>0</v>
      </c>
      <c r="W36" s="341">
        <f>'Tab 4-PPN15'!G35</f>
        <v>0</v>
      </c>
      <c r="X36" s="341">
        <f>'Tab 4-PPN16'!G35</f>
        <v>0</v>
      </c>
      <c r="Y36" s="341">
        <f>'Tab 4-PPN17'!G35</f>
        <v>0</v>
      </c>
      <c r="Z36" s="341">
        <f>'Tab 4-PPN18'!G35</f>
        <v>0</v>
      </c>
      <c r="AA36" s="341">
        <f>'Tab 4-PPN19'!G35</f>
        <v>0</v>
      </c>
      <c r="AB36" s="342">
        <f>'Tab 4-PPN9'!E35</f>
        <v>0</v>
      </c>
      <c r="AH36" s="439"/>
      <c r="AI36" s="439"/>
      <c r="AJ36" s="439"/>
      <c r="AK36" s="439"/>
      <c r="AL36" s="439"/>
      <c r="AM36" s="316"/>
      <c r="AN36" s="316"/>
      <c r="AO36" s="316"/>
      <c r="AP36" s="316"/>
      <c r="AQ36" s="316"/>
    </row>
    <row r="37" spans="2:43" ht="19.5" thickBot="1">
      <c r="B37" s="399"/>
      <c r="C37" s="406"/>
      <c r="D37" s="407"/>
      <c r="E37" s="408">
        <f>'TAB-3'!E37+'Tab4-PPN1'!E36+'Tab4-PPN2'!E36+'Tab4-PPN3'!E36+'Tab4-PPN4'!E36+'Tab4-PPN5'!E36+'Tab4-PPN6'!E36+'Tab4-PPN7'!E36+'Tab4-PPN8'!E36+'Tab 4-PPN9'!E36</f>
        <v>0</v>
      </c>
      <c r="F37" s="408"/>
      <c r="G37" s="409">
        <f t="shared" si="3"/>
        <v>0</v>
      </c>
      <c r="H37" s="408">
        <f>'TAB-3'!E37</f>
        <v>0</v>
      </c>
      <c r="I37" s="408">
        <f>'Tab4-PPN1'!E36</f>
        <v>0</v>
      </c>
      <c r="J37" s="408">
        <f>'Tab4-PPN2'!E36</f>
        <v>0</v>
      </c>
      <c r="K37" s="408">
        <f>'Tab4-PPN3'!E36</f>
        <v>0</v>
      </c>
      <c r="L37" s="408">
        <f>'Tab4-PPN4'!E36</f>
        <v>0</v>
      </c>
      <c r="M37" s="408">
        <f>'Tab4-PPN5'!E36</f>
        <v>0</v>
      </c>
      <c r="N37" s="408">
        <f>'Tab4-PPN6'!E36</f>
        <v>0</v>
      </c>
      <c r="O37" s="408">
        <f>'Tab4-PPN7'!E36</f>
        <v>0</v>
      </c>
      <c r="P37" s="408">
        <f>'Tab4-PPN8'!E36</f>
        <v>0</v>
      </c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10">
        <f>'Tab 4-PPN9'!E36</f>
        <v>0</v>
      </c>
      <c r="AH37" s="439"/>
      <c r="AI37" s="439"/>
      <c r="AJ37" s="439"/>
      <c r="AK37" s="439"/>
      <c r="AL37" s="439"/>
      <c r="AM37" s="316"/>
      <c r="AN37" s="316"/>
      <c r="AO37" s="316"/>
      <c r="AP37" s="316"/>
      <c r="AQ37" s="316"/>
    </row>
    <row r="38" spans="2:43" ht="18.75">
      <c r="B38" s="347"/>
      <c r="C38" s="432"/>
      <c r="D38" s="349"/>
      <c r="E38" s="350">
        <f>'TAB-3'!E38+'Tab4-PPN1'!E37+'Tab4-PPN2'!E37+'Tab4-PPN3'!E37+'Tab4-PPN4'!E37+'Tab4-PPN5'!E37+'Tab4-PPN6'!E37+'Tab4-PPN7'!E37+'Tab4-PPN8'!E37+'Tab 4-PPN9'!E37</f>
        <v>0</v>
      </c>
      <c r="F38" s="350"/>
      <c r="G38" s="350">
        <f t="shared" si="3"/>
        <v>0</v>
      </c>
      <c r="H38" s="350">
        <f>'TAB-3'!E38</f>
        <v>0</v>
      </c>
      <c r="I38" s="350">
        <f>'Tab4-PPN1'!E37</f>
        <v>0</v>
      </c>
      <c r="J38" s="350">
        <f>'Tab4-PPN2'!E37</f>
        <v>0</v>
      </c>
      <c r="K38" s="350">
        <f>'Tab4-PPN3'!E37</f>
        <v>0</v>
      </c>
      <c r="L38" s="350">
        <f>'Tab4-PPN4'!E37</f>
        <v>0</v>
      </c>
      <c r="M38" s="350">
        <f>'Tab4-PPN5'!E37</f>
        <v>0</v>
      </c>
      <c r="N38" s="350">
        <f>'Tab4-PPN6'!E37</f>
        <v>0</v>
      </c>
      <c r="O38" s="350">
        <f>'Tab4-PPN7'!E37</f>
        <v>0</v>
      </c>
      <c r="P38" s="350">
        <f>'Tab4-PPN8'!E37</f>
        <v>0</v>
      </c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431">
        <f>'Tab 4-PPN9'!E37</f>
        <v>0</v>
      </c>
      <c r="AH38" s="439"/>
      <c r="AI38" s="439"/>
      <c r="AJ38" s="439"/>
      <c r="AK38" s="439"/>
      <c r="AL38" s="439"/>
      <c r="AM38" s="316"/>
      <c r="AN38" s="316"/>
      <c r="AO38" s="316"/>
      <c r="AP38" s="316"/>
      <c r="AQ38" s="316"/>
    </row>
    <row r="39" spans="2:43" ht="19.5" thickBot="1">
      <c r="B39" s="399"/>
      <c r="C39" s="406"/>
      <c r="D39" s="407"/>
      <c r="E39" s="408">
        <f>'TAB-3'!E39+'Tab4-PPN1'!E38+'Tab4-PPN2'!E38+'Tab4-PPN3'!E38+'Tab4-PPN4'!E38+'Tab4-PPN5'!E38+'Tab4-PPN6'!E38+'Tab4-PPN7'!E38+'Tab4-PPN8'!E38+'Tab 4-PPN9'!E38</f>
        <v>0</v>
      </c>
      <c r="F39" s="408"/>
      <c r="G39" s="409">
        <f t="shared" si="3"/>
        <v>0</v>
      </c>
      <c r="H39" s="408">
        <f>'TAB-3'!E39</f>
        <v>0</v>
      </c>
      <c r="I39" s="408">
        <f>'Tab4-PPN1'!E38</f>
        <v>0</v>
      </c>
      <c r="J39" s="408">
        <f>'Tab4-PPN2'!E38</f>
        <v>0</v>
      </c>
      <c r="K39" s="408">
        <f>'Tab4-PPN3'!E38</f>
        <v>0</v>
      </c>
      <c r="L39" s="408">
        <f>'Tab4-PPN4'!E38</f>
        <v>0</v>
      </c>
      <c r="M39" s="408">
        <f>'Tab4-PPN5'!E38</f>
        <v>0</v>
      </c>
      <c r="N39" s="408">
        <f>'Tab4-PPN6'!E38</f>
        <v>0</v>
      </c>
      <c r="O39" s="408">
        <f>'Tab4-PPN7'!E38</f>
        <v>0</v>
      </c>
      <c r="P39" s="408">
        <f>'Tab4-PPN8'!E38</f>
        <v>0</v>
      </c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10">
        <f>'Tab 4-PPN9'!E38</f>
        <v>0</v>
      </c>
      <c r="AH39" s="439"/>
      <c r="AI39" s="439"/>
      <c r="AJ39" s="439"/>
      <c r="AK39" s="439"/>
      <c r="AL39" s="439"/>
      <c r="AM39" s="316"/>
      <c r="AN39" s="316"/>
      <c r="AO39" s="316"/>
      <c r="AP39" s="316"/>
      <c r="AQ39" s="316"/>
    </row>
    <row r="40" spans="2:43" ht="18.75">
      <c r="B40" s="354"/>
      <c r="C40" s="429"/>
      <c r="D40" s="430"/>
      <c r="E40" s="350">
        <f>'TAB-3'!E40+'Tab4-PPN1'!E39+'Tab4-PPN2'!E39+'Tab4-PPN3'!E39+'Tab4-PPN4'!E39+'Tab4-PPN5'!E39+'Tab4-PPN6'!E39+'Tab4-PPN7'!E39+'Tab4-PPN8'!E39+'Tab 4-PPN9'!E39</f>
        <v>0</v>
      </c>
      <c r="F40" s="350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50">
        <f t="shared" si="3"/>
        <v>0</v>
      </c>
      <c r="H40" s="350">
        <f>'TAB-3'!E40</f>
        <v>0</v>
      </c>
      <c r="I40" s="350">
        <f>'Tab4-PPN1'!E39</f>
        <v>0</v>
      </c>
      <c r="J40" s="350">
        <f>'Tab4-PPN2'!E39</f>
        <v>0</v>
      </c>
      <c r="K40" s="350">
        <f>'Tab4-PPN3'!E39</f>
        <v>0</v>
      </c>
      <c r="L40" s="350">
        <f>'Tab4-PPN4'!E39</f>
        <v>0</v>
      </c>
      <c r="M40" s="350">
        <f>'Tab4-PPN5'!E39</f>
        <v>0</v>
      </c>
      <c r="N40" s="350">
        <f>'Tab4-PPN6'!E39</f>
        <v>0</v>
      </c>
      <c r="O40" s="350">
        <f>'Tab4-PPN7'!E39</f>
        <v>0</v>
      </c>
      <c r="P40" s="350">
        <f>'Tab4-PPN8'!E39</f>
        <v>0</v>
      </c>
      <c r="Q40" s="350">
        <f>'Tab 4-PPN9'!H36</f>
        <v>0</v>
      </c>
      <c r="R40" s="350">
        <f>'Tab 4-PPN10'!G36</f>
        <v>0</v>
      </c>
      <c r="S40" s="350">
        <f>'Tab 4-PPN11'!G36</f>
        <v>0</v>
      </c>
      <c r="T40" s="350">
        <f>'Tab 4-PPN12'!G36</f>
        <v>0</v>
      </c>
      <c r="U40" s="350">
        <f>'Tab 4-PPN13'!G36</f>
        <v>0</v>
      </c>
      <c r="V40" s="350">
        <f>'Tab 4-PPN14'!G36</f>
        <v>0</v>
      </c>
      <c r="W40" s="350">
        <f>'Tab 4-PPN15'!G36</f>
        <v>0</v>
      </c>
      <c r="X40" s="350">
        <f>'Tab 4-PPN16'!G36</f>
        <v>0</v>
      </c>
      <c r="Y40" s="350">
        <f>'Tab 4-PPN17'!G36</f>
        <v>0</v>
      </c>
      <c r="Z40" s="350">
        <f>'Tab 4-PPN18'!G36</f>
        <v>0</v>
      </c>
      <c r="AA40" s="350">
        <f>'Tab 4-PPN19'!G36</f>
        <v>0</v>
      </c>
      <c r="AB40" s="431">
        <f>'Tab 4-PPN9'!E39</f>
        <v>0</v>
      </c>
      <c r="AH40" s="439"/>
      <c r="AI40" s="439"/>
      <c r="AJ40" s="439"/>
      <c r="AK40" s="439"/>
      <c r="AL40" s="439"/>
      <c r="AM40" s="316"/>
      <c r="AN40" s="316"/>
      <c r="AO40" s="316"/>
      <c r="AP40" s="316"/>
      <c r="AQ40" s="316"/>
    </row>
    <row r="41" spans="2:43" ht="18.75">
      <c r="B41" s="343"/>
      <c r="C41" s="331"/>
      <c r="D41" s="353"/>
      <c r="E41" s="341">
        <f>'TAB-3'!E41+'Tab4-PPN1'!E40+'Tab4-PPN2'!E40+'Tab4-PPN3'!E40+'Tab4-PPN4'!E40+'Tab4-PPN5'!E40+'Tab4-PPN6'!E40+'Tab4-PPN7'!E40+'Tab4-PPN8'!E40+'Tab 4-PPN9'!E40</f>
        <v>0</v>
      </c>
      <c r="F41" s="341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50">
        <f t="shared" si="3"/>
        <v>0</v>
      </c>
      <c r="H41" s="341">
        <f>'TAB-3'!E41</f>
        <v>0</v>
      </c>
      <c r="I41" s="341">
        <f>'Tab4-PPN1'!E40</f>
        <v>0</v>
      </c>
      <c r="J41" s="341">
        <f>'Tab4-PPN2'!E40</f>
        <v>0</v>
      </c>
      <c r="K41" s="341">
        <f>'Tab4-PPN3'!E40</f>
        <v>0</v>
      </c>
      <c r="L41" s="341">
        <f>'Tab4-PPN4'!E40</f>
        <v>0</v>
      </c>
      <c r="M41" s="341">
        <f>'Tab4-PPN5'!E40</f>
        <v>0</v>
      </c>
      <c r="N41" s="341">
        <f>'Tab4-PPN6'!E40</f>
        <v>0</v>
      </c>
      <c r="O41" s="341">
        <f>'Tab4-PPN7'!E40</f>
        <v>0</v>
      </c>
      <c r="P41" s="341">
        <f>'Tab4-PPN8'!E40</f>
        <v>0</v>
      </c>
      <c r="Q41" s="341">
        <f>'Tab 4-PPN9'!H37</f>
        <v>0</v>
      </c>
      <c r="R41" s="341">
        <f>'Tab 4-PPN10'!G37</f>
        <v>0</v>
      </c>
      <c r="S41" s="341">
        <f>'Tab 4-PPN11'!G37</f>
        <v>0</v>
      </c>
      <c r="T41" s="341">
        <f>'Tab 4-PPN12'!G37</f>
        <v>0</v>
      </c>
      <c r="U41" s="341">
        <f>'Tab 4-PPN13'!G37</f>
        <v>0</v>
      </c>
      <c r="V41" s="341">
        <f>'Tab 4-PPN14'!G37</f>
        <v>0</v>
      </c>
      <c r="W41" s="341">
        <f>'Tab 4-PPN15'!G37</f>
        <v>0</v>
      </c>
      <c r="X41" s="341">
        <f>'Tab 4-PPN16'!G37</f>
        <v>0</v>
      </c>
      <c r="Y41" s="341">
        <f>'Tab 4-PPN17'!G37</f>
        <v>0</v>
      </c>
      <c r="Z41" s="341">
        <f>'Tab 4-PPN18'!G37</f>
        <v>0</v>
      </c>
      <c r="AA41" s="341">
        <f>'Tab 4-PPN19'!G37</f>
        <v>0</v>
      </c>
      <c r="AB41" s="342">
        <f>'Tab 4-PPN9'!E40</f>
        <v>0</v>
      </c>
      <c r="AH41" s="439"/>
      <c r="AI41" s="439"/>
      <c r="AJ41" s="439"/>
      <c r="AK41" s="439"/>
      <c r="AL41" s="439"/>
      <c r="AM41" s="316"/>
      <c r="AN41" s="316"/>
      <c r="AO41" s="316"/>
      <c r="AP41" s="316"/>
      <c r="AQ41" s="316"/>
    </row>
    <row r="42" spans="2:43" ht="18.75">
      <c r="B42" s="351"/>
      <c r="C42" s="331"/>
      <c r="D42" s="352"/>
      <c r="E42" s="341">
        <f>'TAB-3'!E42</f>
        <v>0</v>
      </c>
      <c r="F42" s="341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50">
        <f t="shared" si="3"/>
        <v>0</v>
      </c>
      <c r="H42" s="341">
        <f>'TAB-3'!E42</f>
        <v>0</v>
      </c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2"/>
      <c r="AH42" s="439"/>
      <c r="AI42" s="439"/>
      <c r="AJ42" s="439"/>
      <c r="AK42" s="439"/>
      <c r="AL42" s="439"/>
      <c r="AM42" s="316"/>
      <c r="AN42" s="316"/>
      <c r="AO42" s="316"/>
      <c r="AP42" s="316"/>
      <c r="AQ42" s="316"/>
    </row>
    <row r="43" spans="2:43" ht="18.75">
      <c r="B43" s="343"/>
      <c r="C43" s="331"/>
      <c r="D43" s="353"/>
      <c r="E43" s="341">
        <f>'TAB-3'!E43</f>
        <v>0</v>
      </c>
      <c r="F43" s="341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50">
        <f t="shared" si="3"/>
        <v>0</v>
      </c>
      <c r="H43" s="341">
        <f>'TAB-3'!E43</f>
        <v>0</v>
      </c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2"/>
      <c r="AH43" s="439"/>
      <c r="AI43" s="439"/>
      <c r="AJ43" s="439"/>
      <c r="AK43" s="439"/>
      <c r="AL43" s="439"/>
      <c r="AM43" s="316"/>
      <c r="AN43" s="316"/>
      <c r="AO43" s="316"/>
      <c r="AP43" s="316"/>
      <c r="AQ43" s="316"/>
    </row>
    <row r="44" spans="2:43" ht="19.5" thickBot="1">
      <c r="B44" s="399"/>
      <c r="C44" s="406"/>
      <c r="D44" s="407"/>
      <c r="E44" s="408">
        <f>'TAB-3'!E44</f>
        <v>0</v>
      </c>
      <c r="F44" s="40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09">
        <f t="shared" si="3"/>
        <v>0</v>
      </c>
      <c r="H44" s="408">
        <f>'TAB-3'!E44</f>
        <v>0</v>
      </c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10"/>
      <c r="AH44" s="439"/>
      <c r="AI44" s="439"/>
      <c r="AJ44" s="439"/>
      <c r="AK44" s="439"/>
      <c r="AL44" s="439"/>
      <c r="AM44" s="316"/>
      <c r="AN44" s="316"/>
      <c r="AO44" s="316"/>
      <c r="AP44" s="316"/>
      <c r="AQ44" s="316"/>
    </row>
    <row r="45" spans="2:38" ht="18.75">
      <c r="B45" s="388">
        <v>4</v>
      </c>
      <c r="C45" s="331" t="s">
        <v>200</v>
      </c>
      <c r="D45" s="411">
        <v>614700</v>
      </c>
      <c r="E45" s="412">
        <f>'TAB-3'!E45+'Tab4-PPN1'!E41+'Tab4-PPN2'!E41+'Tab4-PPN3'!E41+'Tab4-PPN4'!E41+'Tab4-PPN5'!E41+'Tab4-PPN6'!E41+'Tab4-PPN7'!E41+'Tab4-PPN8'!E41+'Tab 4-PPN9'!E41</f>
        <v>0</v>
      </c>
      <c r="F45" s="412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12">
        <f t="shared" si="3"/>
        <v>0</v>
      </c>
      <c r="H45" s="412">
        <f>'TAB-3'!E45</f>
        <v>0</v>
      </c>
      <c r="I45" s="412">
        <f>'Tab4-PPN1'!E41</f>
        <v>0</v>
      </c>
      <c r="J45" s="412">
        <f>'Tab4-PPN2'!E41</f>
        <v>0</v>
      </c>
      <c r="K45" s="412">
        <f>'Tab4-PPN3'!E41</f>
        <v>0</v>
      </c>
      <c r="L45" s="412">
        <f>'Tab4-PPN4'!E41</f>
        <v>0</v>
      </c>
      <c r="M45" s="412">
        <f>'Tab4-PPN5'!E41</f>
        <v>0</v>
      </c>
      <c r="N45" s="412">
        <f>'Tab4-PPN6'!E41</f>
        <v>0</v>
      </c>
      <c r="O45" s="412">
        <f>'Tab4-PPN7'!E41</f>
        <v>0</v>
      </c>
      <c r="P45" s="412">
        <f>'Tab4-PPN8'!E41</f>
        <v>0</v>
      </c>
      <c r="Q45" s="412">
        <f>'Tab 4-PPN9'!H41</f>
        <v>0</v>
      </c>
      <c r="R45" s="412">
        <f>'Tab 4-PPN10'!G41</f>
        <v>0</v>
      </c>
      <c r="S45" s="412">
        <f>'Tab 4-PPN11'!G41</f>
        <v>0</v>
      </c>
      <c r="T45" s="412">
        <f>'Tab 4-PPN12'!G41</f>
        <v>0</v>
      </c>
      <c r="U45" s="412">
        <f>'Tab 4-PPN13'!G41</f>
        <v>0</v>
      </c>
      <c r="V45" s="412">
        <f>'Tab 4-PPN14'!G41</f>
        <v>0</v>
      </c>
      <c r="W45" s="412">
        <f>'Tab 4-PPN15'!G41</f>
        <v>0</v>
      </c>
      <c r="X45" s="412">
        <f>'Tab 4-PPN16'!G41</f>
        <v>0</v>
      </c>
      <c r="Y45" s="412">
        <f>'Tab 4-PPN17'!G41</f>
        <v>0</v>
      </c>
      <c r="Z45" s="412">
        <f>'Tab 4-PPN18'!G41</f>
        <v>0</v>
      </c>
      <c r="AA45" s="412">
        <f>'Tab 4-PPN19'!G41</f>
        <v>0</v>
      </c>
      <c r="AB45" s="413">
        <f>'Tab 4-PPN9'!E41</f>
        <v>0</v>
      </c>
      <c r="AH45" s="439"/>
      <c r="AI45" s="439"/>
      <c r="AJ45" s="439"/>
      <c r="AK45" s="439"/>
      <c r="AL45" s="439"/>
    </row>
    <row r="46" spans="2:38" ht="18.75">
      <c r="B46" s="351"/>
      <c r="C46" s="331"/>
      <c r="D46" s="352"/>
      <c r="E46" s="341">
        <f>'TAB-3'!E46+'Tab4-PPN1'!E42+'Tab4-PPN2'!E42+'Tab4-PPN3'!E42+'Tab4-PPN4'!E42+'Tab4-PPN5'!E42+'Tab4-PPN6'!E42+'Tab4-PPN7'!E42+'Tab4-PPN8'!E42+'Tab 4-PPN9'!E42</f>
        <v>0</v>
      </c>
      <c r="F46" s="341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41">
        <f t="shared" si="3"/>
        <v>0</v>
      </c>
      <c r="H46" s="341">
        <f>'TAB-3'!E46</f>
        <v>0</v>
      </c>
      <c r="I46" s="341">
        <f>'Tab4-PPN1'!E42</f>
        <v>0</v>
      </c>
      <c r="J46" s="341">
        <f>'Tab4-PPN2'!E42</f>
        <v>0</v>
      </c>
      <c r="K46" s="341">
        <f>'Tab4-PPN3'!E42</f>
        <v>0</v>
      </c>
      <c r="L46" s="341">
        <f>'Tab4-PPN4'!E42</f>
        <v>0</v>
      </c>
      <c r="M46" s="341">
        <f>'Tab4-PPN5'!E42</f>
        <v>0</v>
      </c>
      <c r="N46" s="341">
        <f>'Tab4-PPN6'!E42</f>
        <v>0</v>
      </c>
      <c r="O46" s="341">
        <f>'Tab4-PPN7'!E42</f>
        <v>0</v>
      </c>
      <c r="P46" s="341">
        <f>'Tab4-PPN8'!E42</f>
        <v>0</v>
      </c>
      <c r="Q46" s="341">
        <f>'Tab 4-PPN9'!H42</f>
        <v>0</v>
      </c>
      <c r="R46" s="341">
        <f>'Tab 4-PPN10'!G42</f>
        <v>0</v>
      </c>
      <c r="S46" s="341">
        <f>'Tab 4-PPN11'!G42</f>
        <v>0</v>
      </c>
      <c r="T46" s="341">
        <f>'Tab 4-PPN12'!G42</f>
        <v>0</v>
      </c>
      <c r="U46" s="341">
        <f>'Tab 4-PPN13'!G42</f>
        <v>0</v>
      </c>
      <c r="V46" s="341">
        <f>'Tab 4-PPN14'!G42</f>
        <v>0</v>
      </c>
      <c r="W46" s="341">
        <f>'Tab 4-PPN15'!G42</f>
        <v>0</v>
      </c>
      <c r="X46" s="341">
        <f>'Tab 4-PPN16'!G42</f>
        <v>0</v>
      </c>
      <c r="Y46" s="341">
        <f>'Tab 4-PPN17'!G42</f>
        <v>0</v>
      </c>
      <c r="Z46" s="341">
        <f>'Tab 4-PPN18'!G42</f>
        <v>0</v>
      </c>
      <c r="AA46" s="341">
        <f>'Tab 4-PPN19'!G42</f>
        <v>0</v>
      </c>
      <c r="AB46" s="342">
        <f>'Tab 4-PPN9'!E42</f>
        <v>0</v>
      </c>
      <c r="AH46" s="439"/>
      <c r="AI46" s="439"/>
      <c r="AJ46" s="439"/>
      <c r="AK46" s="439"/>
      <c r="AL46" s="439"/>
    </row>
    <row r="47" spans="2:38" ht="18.75">
      <c r="B47" s="351"/>
      <c r="C47" s="331"/>
      <c r="D47" s="352"/>
      <c r="E47" s="341">
        <f>'TAB-3'!E47+'Tab4-PPN1'!E43+'Tab4-PPN2'!E43+'Tab4-PPN3'!E43+'Tab4-PPN4'!E43+'Tab4-PPN5'!E43+'Tab4-PPN6'!E43+'Tab4-PPN7'!E43+'Tab4-PPN8'!E43+'Tab 4-PPN9'!E43</f>
        <v>0</v>
      </c>
      <c r="F47" s="341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41">
        <f t="shared" si="3"/>
        <v>0</v>
      </c>
      <c r="H47" s="341">
        <f>'TAB-3'!E47</f>
        <v>0</v>
      </c>
      <c r="I47" s="341">
        <f>'Tab4-PPN1'!E43</f>
        <v>0</v>
      </c>
      <c r="J47" s="341">
        <f>'Tab4-PPN2'!E43</f>
        <v>0</v>
      </c>
      <c r="K47" s="341">
        <f>'Tab4-PPN3'!E43</f>
        <v>0</v>
      </c>
      <c r="L47" s="341">
        <f>'Tab4-PPN4'!E43</f>
        <v>0</v>
      </c>
      <c r="M47" s="341">
        <f>'Tab4-PPN5'!E43</f>
        <v>0</v>
      </c>
      <c r="N47" s="341">
        <f>'Tab4-PPN6'!E43</f>
        <v>0</v>
      </c>
      <c r="O47" s="341">
        <f>'Tab4-PPN7'!E43</f>
        <v>0</v>
      </c>
      <c r="P47" s="341">
        <f>'Tab4-PPN8'!E43</f>
        <v>0</v>
      </c>
      <c r="Q47" s="341">
        <f>'Tab 4-PPN9'!H43</f>
        <v>0</v>
      </c>
      <c r="R47" s="341">
        <f>'Tab 4-PPN10'!G43</f>
        <v>0</v>
      </c>
      <c r="S47" s="341">
        <f>'Tab 4-PPN11'!G43</f>
        <v>0</v>
      </c>
      <c r="T47" s="341">
        <f>'Tab 4-PPN12'!G43</f>
        <v>0</v>
      </c>
      <c r="U47" s="341">
        <f>'Tab 4-PPN13'!G43</f>
        <v>0</v>
      </c>
      <c r="V47" s="341">
        <f>'Tab 4-PPN14'!G43</f>
        <v>0</v>
      </c>
      <c r="W47" s="341">
        <f>'Tab 4-PPN15'!G43</f>
        <v>0</v>
      </c>
      <c r="X47" s="341">
        <f>'Tab 4-PPN16'!G43</f>
        <v>0</v>
      </c>
      <c r="Y47" s="341">
        <f>'Tab 4-PPN17'!G43</f>
        <v>0</v>
      </c>
      <c r="Z47" s="341">
        <f>'Tab 4-PPN18'!G43</f>
        <v>0</v>
      </c>
      <c r="AA47" s="341">
        <f>'Tab 4-PPN19'!G43</f>
        <v>0</v>
      </c>
      <c r="AB47" s="342">
        <f>'Tab 4-PPN9'!E43</f>
        <v>0</v>
      </c>
      <c r="AH47" s="439"/>
      <c r="AI47" s="439"/>
      <c r="AJ47" s="439"/>
      <c r="AK47" s="439"/>
      <c r="AL47" s="439"/>
    </row>
    <row r="48" spans="2:38" ht="19.5" thickBot="1">
      <c r="B48" s="351">
        <v>5</v>
      </c>
      <c r="C48" s="406" t="s">
        <v>201</v>
      </c>
      <c r="D48" s="352">
        <v>614800</v>
      </c>
      <c r="E48" s="341">
        <f>'TAB-3'!E48+'Tab4-PPN1'!E44+'Tab4-PPN2'!E44+'Tab4-PPN3'!E44+'Tab4-PPN4'!E44+'Tab4-PPN5'!E44+'Tab4-PPN6'!E44+'Tab4-PPN7'!E44+'Tab4-PPN8'!E44+'Tab 4-PPN9'!E44</f>
        <v>0</v>
      </c>
      <c r="F48" s="341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41">
        <f t="shared" si="3"/>
        <v>0</v>
      </c>
      <c r="H48" s="341">
        <f>'TAB-3'!E48</f>
        <v>0</v>
      </c>
      <c r="I48" s="341">
        <f>'Tab4-PPN1'!E44</f>
        <v>0</v>
      </c>
      <c r="J48" s="341">
        <f>'Tab4-PPN2'!E44</f>
        <v>0</v>
      </c>
      <c r="K48" s="341">
        <f>'Tab4-PPN3'!E44</f>
        <v>0</v>
      </c>
      <c r="L48" s="341">
        <f>'Tab4-PPN4'!E44</f>
        <v>0</v>
      </c>
      <c r="M48" s="341">
        <f>'Tab4-PPN5'!E44</f>
        <v>0</v>
      </c>
      <c r="N48" s="341">
        <f>'Tab4-PPN6'!E44</f>
        <v>0</v>
      </c>
      <c r="O48" s="341">
        <f>'Tab4-PPN7'!E44</f>
        <v>0</v>
      </c>
      <c r="P48" s="341">
        <f>'Tab4-PPN8'!E44</f>
        <v>0</v>
      </c>
      <c r="Q48" s="341">
        <f>'Tab 4-PPN9'!H44</f>
        <v>0</v>
      </c>
      <c r="R48" s="341">
        <f>'Tab 4-PPN10'!G44</f>
        <v>0</v>
      </c>
      <c r="S48" s="341">
        <f>'Tab 4-PPN11'!G44</f>
        <v>0</v>
      </c>
      <c r="T48" s="341">
        <f>'Tab 4-PPN12'!G44</f>
        <v>0</v>
      </c>
      <c r="U48" s="341">
        <f>'Tab 4-PPN13'!G44</f>
        <v>0</v>
      </c>
      <c r="V48" s="341">
        <f>'Tab 4-PPN14'!G44</f>
        <v>0</v>
      </c>
      <c r="W48" s="341">
        <f>'Tab 4-PPN15'!G44</f>
        <v>0</v>
      </c>
      <c r="X48" s="341">
        <f>'Tab 4-PPN16'!G44</f>
        <v>0</v>
      </c>
      <c r="Y48" s="341">
        <f>'Tab 4-PPN17'!G44</f>
        <v>0</v>
      </c>
      <c r="Z48" s="341">
        <f>'Tab 4-PPN18'!G44</f>
        <v>0</v>
      </c>
      <c r="AA48" s="341">
        <f>'Tab 4-PPN19'!G44</f>
        <v>0</v>
      </c>
      <c r="AB48" s="342">
        <f>'Tab 4-PPN9'!E44</f>
        <v>0</v>
      </c>
      <c r="AH48" s="439"/>
      <c r="AI48" s="439"/>
      <c r="AJ48" s="439"/>
      <c r="AK48" s="439"/>
      <c r="AL48" s="439"/>
    </row>
    <row r="49" spans="2:38" ht="19.5" thickBot="1">
      <c r="B49" s="351"/>
      <c r="C49" s="443"/>
      <c r="D49" s="352"/>
      <c r="E49" s="341">
        <f>'TAB-3'!E49+'Tab4-PPN1'!E45+'Tab4-PPN2'!E45+'Tab4-PPN3'!E45+'Tab4-PPN4'!E45+'Tab4-PPN5'!E45+'Tab4-PPN6'!E45+'Tab4-PPN7'!E45+'Tab4-PPN8'!E45+'Tab 4-PPN9'!E45</f>
        <v>0</v>
      </c>
      <c r="F49" s="341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41">
        <f t="shared" si="3"/>
        <v>0</v>
      </c>
      <c r="H49" s="341">
        <f>'TAB-3'!E49</f>
        <v>0</v>
      </c>
      <c r="I49" s="341">
        <f>'Tab4-PPN1'!E45</f>
        <v>0</v>
      </c>
      <c r="J49" s="341">
        <f>'Tab4-PPN2'!E45</f>
        <v>0</v>
      </c>
      <c r="K49" s="341">
        <f>'Tab4-PPN3'!E45</f>
        <v>0</v>
      </c>
      <c r="L49" s="341">
        <f>'Tab4-PPN4'!E45</f>
        <v>0</v>
      </c>
      <c r="M49" s="341">
        <f>'Tab4-PPN5'!E45</f>
        <v>0</v>
      </c>
      <c r="N49" s="341">
        <f>'Tab4-PPN6'!E45</f>
        <v>0</v>
      </c>
      <c r="O49" s="341">
        <f>'Tab4-PPN7'!E45</f>
        <v>0</v>
      </c>
      <c r="P49" s="341">
        <f>'Tab4-PPN8'!E45</f>
        <v>0</v>
      </c>
      <c r="Q49" s="341">
        <f>'Tab 4-PPN9'!H45</f>
        <v>0</v>
      </c>
      <c r="R49" s="341">
        <f>'Tab 4-PPN10'!G45</f>
        <v>0</v>
      </c>
      <c r="S49" s="341">
        <f>'Tab 4-PPN11'!G45</f>
        <v>0</v>
      </c>
      <c r="T49" s="341">
        <f>'Tab 4-PPN12'!G45</f>
        <v>0</v>
      </c>
      <c r="U49" s="341">
        <f>'Tab 4-PPN13'!G45</f>
        <v>0</v>
      </c>
      <c r="V49" s="341">
        <f>'Tab 4-PPN14'!G45</f>
        <v>0</v>
      </c>
      <c r="W49" s="341">
        <f>'Tab 4-PPN15'!G45</f>
        <v>0</v>
      </c>
      <c r="X49" s="341">
        <f>'Tab 4-PPN16'!G45</f>
        <v>0</v>
      </c>
      <c r="Y49" s="341">
        <f>'Tab 4-PPN17'!G45</f>
        <v>0</v>
      </c>
      <c r="Z49" s="341">
        <f>'Tab 4-PPN18'!G45</f>
        <v>0</v>
      </c>
      <c r="AA49" s="341">
        <f>'Tab 4-PPN19'!G45</f>
        <v>0</v>
      </c>
      <c r="AB49" s="342">
        <f>'Tab 4-PPN9'!E45</f>
        <v>0</v>
      </c>
      <c r="AH49" s="439"/>
      <c r="AI49" s="439"/>
      <c r="AJ49" s="439"/>
      <c r="AK49" s="439"/>
      <c r="AL49" s="439"/>
    </row>
    <row r="50" spans="2:38" ht="19.5" thickBot="1">
      <c r="B50" s="351">
        <v>6</v>
      </c>
      <c r="C50" s="434" t="s">
        <v>202</v>
      </c>
      <c r="D50" s="352">
        <v>614900</v>
      </c>
      <c r="E50" s="341">
        <f>'TAB-3'!E50+'Tab4-PPN1'!E46+'Tab4-PPN2'!E46+'Tab4-PPN3'!E46+'Tab4-PPN4'!E46+'Tab4-PPN5'!E46+'Tab4-PPN6'!E46+'Tab4-PPN7'!E46+'Tab4-PPN8'!E46+'Tab 4-PPN9'!E46</f>
        <v>0</v>
      </c>
      <c r="F50" s="341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41">
        <f t="shared" si="3"/>
        <v>0</v>
      </c>
      <c r="H50" s="341">
        <f>'TAB-3'!E50</f>
        <v>0</v>
      </c>
      <c r="I50" s="341">
        <f>'Tab4-PPN1'!E46</f>
        <v>0</v>
      </c>
      <c r="J50" s="341">
        <f>'Tab4-PPN2'!E46</f>
        <v>0</v>
      </c>
      <c r="K50" s="341">
        <f>'Tab4-PPN3'!E46</f>
        <v>0</v>
      </c>
      <c r="L50" s="341">
        <f>'Tab4-PPN4'!E46</f>
        <v>0</v>
      </c>
      <c r="M50" s="341">
        <f>'Tab4-PPN5'!E46</f>
        <v>0</v>
      </c>
      <c r="N50" s="341">
        <f>'Tab4-PPN6'!E46</f>
        <v>0</v>
      </c>
      <c r="O50" s="341">
        <f>'Tab4-PPN7'!E46</f>
        <v>0</v>
      </c>
      <c r="P50" s="341">
        <f>'Tab4-PPN8'!E46</f>
        <v>0</v>
      </c>
      <c r="Q50" s="341">
        <f>'Tab 4-PPN9'!H46</f>
        <v>0</v>
      </c>
      <c r="R50" s="341">
        <f>'Tab 4-PPN10'!G46</f>
        <v>0</v>
      </c>
      <c r="S50" s="341">
        <f>'Tab 4-PPN11'!G46</f>
        <v>0</v>
      </c>
      <c r="T50" s="341">
        <f>'Tab 4-PPN12'!G46</f>
        <v>0</v>
      </c>
      <c r="U50" s="341">
        <f>'Tab 4-PPN13'!G46</f>
        <v>0</v>
      </c>
      <c r="V50" s="341">
        <f>'Tab 4-PPN14'!G46</f>
        <v>0</v>
      </c>
      <c r="W50" s="341">
        <f>'Tab 4-PPN15'!G46</f>
        <v>0</v>
      </c>
      <c r="X50" s="341">
        <f>'Tab 4-PPN16'!G46</f>
        <v>0</v>
      </c>
      <c r="Y50" s="341">
        <f>'Tab 4-PPN17'!G46</f>
        <v>0</v>
      </c>
      <c r="Z50" s="341">
        <f>'Tab 4-PPN18'!G46</f>
        <v>0</v>
      </c>
      <c r="AA50" s="341">
        <f>'Tab 4-PPN19'!G46</f>
        <v>0</v>
      </c>
      <c r="AB50" s="342">
        <f>'Tab 4-PPN9'!E46</f>
        <v>0</v>
      </c>
      <c r="AH50" s="439"/>
      <c r="AI50" s="439"/>
      <c r="AJ50" s="439"/>
      <c r="AK50" s="439"/>
      <c r="AL50" s="439"/>
    </row>
    <row r="51" spans="2:38" ht="18.75">
      <c r="B51" s="351"/>
      <c r="C51" s="432"/>
      <c r="D51" s="352"/>
      <c r="E51" s="341">
        <f>'TAB-3'!E51+'Tab4-PPN1'!E47+'Tab4-PPN2'!E47+'Tab4-PPN3'!E47+'Tab4-PPN4'!E47+'Tab4-PPN5'!E47+'Tab4-PPN6'!E47+'Tab4-PPN7'!E47+'Tab4-PPN8'!E47+'Tab 4-PPN9'!E47</f>
        <v>0</v>
      </c>
      <c r="F51" s="341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41">
        <f t="shared" si="3"/>
        <v>0</v>
      </c>
      <c r="H51" s="341">
        <f>'TAB-3'!E51</f>
        <v>0</v>
      </c>
      <c r="I51" s="341">
        <f>'Tab4-PPN1'!E47</f>
        <v>0</v>
      </c>
      <c r="J51" s="341">
        <f>'Tab4-PPN2'!E47</f>
        <v>0</v>
      </c>
      <c r="K51" s="341">
        <f>'Tab4-PPN3'!E47</f>
        <v>0</v>
      </c>
      <c r="L51" s="341">
        <f>'Tab4-PPN4'!E47</f>
        <v>0</v>
      </c>
      <c r="M51" s="341">
        <f>'Tab4-PPN5'!E47</f>
        <v>0</v>
      </c>
      <c r="N51" s="341">
        <f>'Tab4-PPN6'!E47</f>
        <v>0</v>
      </c>
      <c r="O51" s="341">
        <f>'Tab4-PPN7'!E47</f>
        <v>0</v>
      </c>
      <c r="P51" s="341">
        <f>'Tab4-PPN8'!E47</f>
        <v>0</v>
      </c>
      <c r="Q51" s="341">
        <f>'Tab 4-PPN9'!H47</f>
        <v>0</v>
      </c>
      <c r="R51" s="341">
        <f>'Tab 4-PPN10'!G47</f>
        <v>0</v>
      </c>
      <c r="S51" s="341">
        <f>'Tab 4-PPN11'!G47</f>
        <v>0</v>
      </c>
      <c r="T51" s="341">
        <f>'Tab 4-PPN12'!G47</f>
        <v>0</v>
      </c>
      <c r="U51" s="341">
        <f>'Tab 4-PPN13'!G47</f>
        <v>0</v>
      </c>
      <c r="V51" s="341">
        <f>'Tab 4-PPN14'!G47</f>
        <v>0</v>
      </c>
      <c r="W51" s="341">
        <f>'Tab 4-PPN15'!G47</f>
        <v>0</v>
      </c>
      <c r="X51" s="341">
        <f>'Tab 4-PPN16'!G47</f>
        <v>0</v>
      </c>
      <c r="Y51" s="341">
        <f>'Tab 4-PPN17'!G47</f>
        <v>0</v>
      </c>
      <c r="Z51" s="341">
        <f>'Tab 4-PPN18'!G47</f>
        <v>0</v>
      </c>
      <c r="AA51" s="341">
        <f>'Tab 4-PPN19'!G47</f>
        <v>0</v>
      </c>
      <c r="AB51" s="342">
        <f>'Tab 4-PPN9'!E47</f>
        <v>0</v>
      </c>
      <c r="AH51" s="439"/>
      <c r="AI51" s="439"/>
      <c r="AJ51" s="439"/>
      <c r="AK51" s="439"/>
      <c r="AL51" s="439"/>
    </row>
    <row r="52" spans="2:38" s="137" customFormat="1" ht="38.25" thickBot="1">
      <c r="B52" s="344" t="s">
        <v>23</v>
      </c>
      <c r="C52" s="326" t="s">
        <v>203</v>
      </c>
      <c r="D52" s="345">
        <v>615000</v>
      </c>
      <c r="E52" s="346">
        <f aca="true" t="shared" si="4" ref="E52:AB52">E53+E56</f>
        <v>0</v>
      </c>
      <c r="F52" s="346">
        <f t="shared" si="4"/>
        <v>0</v>
      </c>
      <c r="G52" s="346">
        <f t="shared" si="4"/>
        <v>0</v>
      </c>
      <c r="H52" s="346">
        <f t="shared" si="4"/>
        <v>0</v>
      </c>
      <c r="I52" s="346">
        <f t="shared" si="4"/>
        <v>0</v>
      </c>
      <c r="J52" s="346">
        <f t="shared" si="4"/>
        <v>0</v>
      </c>
      <c r="K52" s="346">
        <f t="shared" si="4"/>
        <v>0</v>
      </c>
      <c r="L52" s="346">
        <f t="shared" si="4"/>
        <v>0</v>
      </c>
      <c r="M52" s="346">
        <f t="shared" si="4"/>
        <v>0</v>
      </c>
      <c r="N52" s="346">
        <f t="shared" si="4"/>
        <v>0</v>
      </c>
      <c r="O52" s="346">
        <f t="shared" si="4"/>
        <v>0</v>
      </c>
      <c r="P52" s="346">
        <f t="shared" si="4"/>
        <v>0</v>
      </c>
      <c r="Q52" s="346">
        <f t="shared" si="4"/>
        <v>0</v>
      </c>
      <c r="R52" s="346">
        <f t="shared" si="4"/>
        <v>0</v>
      </c>
      <c r="S52" s="346">
        <f t="shared" si="4"/>
        <v>0</v>
      </c>
      <c r="T52" s="346">
        <f t="shared" si="4"/>
        <v>0</v>
      </c>
      <c r="U52" s="346">
        <f t="shared" si="4"/>
        <v>0</v>
      </c>
      <c r="V52" s="346">
        <f t="shared" si="4"/>
        <v>0</v>
      </c>
      <c r="W52" s="346">
        <f t="shared" si="4"/>
        <v>0</v>
      </c>
      <c r="X52" s="346">
        <f t="shared" si="4"/>
        <v>0</v>
      </c>
      <c r="Y52" s="346">
        <f t="shared" si="4"/>
        <v>0</v>
      </c>
      <c r="Z52" s="346">
        <f t="shared" si="4"/>
        <v>0</v>
      </c>
      <c r="AA52" s="346">
        <f t="shared" si="4"/>
        <v>0</v>
      </c>
      <c r="AB52" s="358">
        <f t="shared" si="4"/>
        <v>0</v>
      </c>
      <c r="AC52" s="142"/>
      <c r="AD52" s="142"/>
      <c r="AH52" s="439"/>
      <c r="AI52" s="439"/>
      <c r="AJ52" s="439"/>
      <c r="AK52" s="439"/>
      <c r="AL52" s="439"/>
    </row>
    <row r="53" spans="2:38" ht="37.5">
      <c r="B53" s="347">
        <v>1</v>
      </c>
      <c r="C53" s="324" t="s">
        <v>204</v>
      </c>
      <c r="D53" s="349">
        <v>615100</v>
      </c>
      <c r="E53" s="341">
        <f>'TAB-3'!E53+'Tab4-PPN1'!E49+'Tab4-PPN2'!E49+'Tab4-PPN3'!E49+'Tab4-PPN4'!E49+'Tab4-PPN5'!E49+'Tab4-PPN6'!E49+'Tab4-PPN7'!E49+'Tab4-PPN8'!E49+'Tab 4-PPN9'!E49</f>
        <v>0</v>
      </c>
      <c r="F53" s="35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50">
        <f>SUM(H53:AB53)</f>
        <v>0</v>
      </c>
      <c r="H53" s="341">
        <f>'TAB-3'!E53</f>
        <v>0</v>
      </c>
      <c r="I53" s="341">
        <f>'Tab4-PPN1'!E49</f>
        <v>0</v>
      </c>
      <c r="J53" s="341">
        <f>'Tab4-PPN2'!E49</f>
        <v>0</v>
      </c>
      <c r="K53" s="341">
        <f>'Tab4-PPN3'!E49</f>
        <v>0</v>
      </c>
      <c r="L53" s="341">
        <f>'Tab4-PPN4'!E49</f>
        <v>0</v>
      </c>
      <c r="M53" s="341">
        <f>'Tab4-PPN5'!E49</f>
        <v>0</v>
      </c>
      <c r="N53" s="341">
        <f>'Tab4-PPN6'!E49</f>
        <v>0</v>
      </c>
      <c r="O53" s="341">
        <f>'Tab4-PPN7'!E49</f>
        <v>0</v>
      </c>
      <c r="P53" s="341">
        <f>'Tab4-PPN8'!E49</f>
        <v>0</v>
      </c>
      <c r="Q53" s="341">
        <f>'Tab 4-PPN9'!H49</f>
        <v>0</v>
      </c>
      <c r="R53" s="341">
        <f>'Tab 4-PPN10'!G49</f>
        <v>0</v>
      </c>
      <c r="S53" s="341">
        <f>'Tab 4-PPN11'!G49</f>
        <v>0</v>
      </c>
      <c r="T53" s="341">
        <f>'Tab 4-PPN12'!G49</f>
        <v>0</v>
      </c>
      <c r="U53" s="341">
        <f>'Tab 4-PPN13'!G49</f>
        <v>0</v>
      </c>
      <c r="V53" s="341">
        <f>'Tab 4-PPN14'!G49</f>
        <v>0</v>
      </c>
      <c r="W53" s="341">
        <f>'Tab 4-PPN15'!G49</f>
        <v>0</v>
      </c>
      <c r="X53" s="341">
        <f>'Tab 4-PPN16'!G49</f>
        <v>0</v>
      </c>
      <c r="Y53" s="341">
        <f>'Tab 4-PPN17'!G49</f>
        <v>0</v>
      </c>
      <c r="Z53" s="341">
        <f>'Tab 4-PPN18'!G49</f>
        <v>0</v>
      </c>
      <c r="AA53" s="341">
        <f>'Tab 4-PPN19'!G49</f>
        <v>0</v>
      </c>
      <c r="AB53" s="342">
        <f>'Tab 4-PPN9'!E49</f>
        <v>0</v>
      </c>
      <c r="AH53" s="439"/>
      <c r="AI53" s="439"/>
      <c r="AJ53" s="439"/>
      <c r="AK53" s="439"/>
      <c r="AL53" s="439"/>
    </row>
    <row r="54" spans="2:38" ht="18.75">
      <c r="B54" s="351"/>
      <c r="C54" s="331"/>
      <c r="D54" s="352"/>
      <c r="E54" s="341">
        <f>'TAB-3'!E54+'Tab4-PPN1'!E50+'Tab4-PPN2'!E50+'Tab4-PPN3'!E50+'Tab4-PPN4'!E50+'Tab4-PPN5'!E50+'Tab4-PPN6'!E50+'Tab4-PPN7'!E50+'Tab4-PPN8'!E50+'Tab 4-PPN9'!E50</f>
        <v>0</v>
      </c>
      <c r="F54" s="341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41">
        <f>SUM(H54:AB54)</f>
        <v>0</v>
      </c>
      <c r="H54" s="341">
        <f>'TAB-3'!E54</f>
        <v>0</v>
      </c>
      <c r="I54" s="341">
        <f>'Tab4-PPN1'!E50</f>
        <v>0</v>
      </c>
      <c r="J54" s="341">
        <f>'Tab4-PPN2'!E50</f>
        <v>0</v>
      </c>
      <c r="K54" s="341">
        <f>'Tab4-PPN3'!E50</f>
        <v>0</v>
      </c>
      <c r="L54" s="341">
        <f>'Tab4-PPN4'!E50</f>
        <v>0</v>
      </c>
      <c r="M54" s="341">
        <f>'Tab4-PPN5'!E50</f>
        <v>0</v>
      </c>
      <c r="N54" s="341">
        <f>'Tab4-PPN6'!E50</f>
        <v>0</v>
      </c>
      <c r="O54" s="341">
        <f>'Tab4-PPN7'!E50</f>
        <v>0</v>
      </c>
      <c r="P54" s="341">
        <f>'Tab4-PPN8'!E50</f>
        <v>0</v>
      </c>
      <c r="Q54" s="341">
        <f>'Tab 4-PPN9'!H50</f>
        <v>0</v>
      </c>
      <c r="R54" s="341">
        <f>'Tab 4-PPN10'!G50</f>
        <v>0</v>
      </c>
      <c r="S54" s="341">
        <f>'Tab 4-PPN11'!G50</f>
        <v>0</v>
      </c>
      <c r="T54" s="341">
        <f>'Tab 4-PPN12'!G50</f>
        <v>0</v>
      </c>
      <c r="U54" s="341">
        <f>'Tab 4-PPN13'!G50</f>
        <v>0</v>
      </c>
      <c r="V54" s="341">
        <f>'Tab 4-PPN14'!G50</f>
        <v>0</v>
      </c>
      <c r="W54" s="341">
        <f>'Tab 4-PPN15'!G50</f>
        <v>0</v>
      </c>
      <c r="X54" s="341">
        <f>'Tab 4-PPN16'!G50</f>
        <v>0</v>
      </c>
      <c r="Y54" s="341">
        <f>'Tab 4-PPN17'!G50</f>
        <v>0</v>
      </c>
      <c r="Z54" s="341">
        <f>'Tab 4-PPN18'!G50</f>
        <v>0</v>
      </c>
      <c r="AA54" s="341">
        <f>'Tab 4-PPN19'!G50</f>
        <v>0</v>
      </c>
      <c r="AB54" s="342">
        <f>'Tab 4-PPN9'!E50</f>
        <v>0</v>
      </c>
      <c r="AH54" s="439"/>
      <c r="AI54" s="439"/>
      <c r="AJ54" s="439"/>
      <c r="AK54" s="439"/>
      <c r="AL54" s="439"/>
    </row>
    <row r="55" spans="2:38" ht="18.75">
      <c r="B55" s="351"/>
      <c r="C55" s="331"/>
      <c r="D55" s="352"/>
      <c r="E55" s="341">
        <f>'TAB-3'!E55+'Tab4-PPN1'!E51+'Tab4-PPN2'!E51+'Tab4-PPN3'!E51+'Tab4-PPN4'!E51+'Tab4-PPN5'!E51+'Tab4-PPN6'!E51+'Tab4-PPN7'!E51+'Tab4-PPN8'!E51+'Tab 4-PPN9'!E51</f>
        <v>0</v>
      </c>
      <c r="F55" s="341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41">
        <f>SUM(H55:AB55)</f>
        <v>0</v>
      </c>
      <c r="H55" s="341">
        <f>'TAB-3'!E55</f>
        <v>0</v>
      </c>
      <c r="I55" s="341">
        <f>'Tab4-PPN1'!E51</f>
        <v>0</v>
      </c>
      <c r="J55" s="341">
        <f>'Tab4-PPN2'!E51</f>
        <v>0</v>
      </c>
      <c r="K55" s="341">
        <f>'Tab4-PPN3'!E51</f>
        <v>0</v>
      </c>
      <c r="L55" s="341">
        <f>'Tab4-PPN4'!E51</f>
        <v>0</v>
      </c>
      <c r="M55" s="341">
        <f>'Tab4-PPN5'!E51</f>
        <v>0</v>
      </c>
      <c r="N55" s="341">
        <f>'Tab4-PPN6'!E51</f>
        <v>0</v>
      </c>
      <c r="O55" s="341">
        <f>'Tab4-PPN7'!E51</f>
        <v>0</v>
      </c>
      <c r="P55" s="341">
        <f>'Tab4-PPN8'!E51</f>
        <v>0</v>
      </c>
      <c r="Q55" s="341">
        <f>'Tab 4-PPN9'!H51</f>
        <v>0</v>
      </c>
      <c r="R55" s="341">
        <f>'Tab 4-PPN10'!G51</f>
        <v>0</v>
      </c>
      <c r="S55" s="341">
        <f>'Tab 4-PPN11'!G51</f>
        <v>0</v>
      </c>
      <c r="T55" s="341">
        <f>'Tab 4-PPN12'!G51</f>
        <v>0</v>
      </c>
      <c r="U55" s="341">
        <f>'Tab 4-PPN13'!G51</f>
        <v>0</v>
      </c>
      <c r="V55" s="341">
        <f>'Tab 4-PPN14'!G51</f>
        <v>0</v>
      </c>
      <c r="W55" s="341">
        <f>'Tab 4-PPN15'!G51</f>
        <v>0</v>
      </c>
      <c r="X55" s="341">
        <f>'Tab 4-PPN16'!G51</f>
        <v>0</v>
      </c>
      <c r="Y55" s="341">
        <f>'Tab 4-PPN17'!G51</f>
        <v>0</v>
      </c>
      <c r="Z55" s="341">
        <f>'Tab 4-PPN18'!G51</f>
        <v>0</v>
      </c>
      <c r="AA55" s="341">
        <f>'Tab 4-PPN19'!G51</f>
        <v>0</v>
      </c>
      <c r="AB55" s="342">
        <f>'Tab 4-PPN9'!E51</f>
        <v>0</v>
      </c>
      <c r="AH55" s="439"/>
      <c r="AI55" s="439"/>
      <c r="AJ55" s="439"/>
      <c r="AK55" s="439"/>
      <c r="AL55" s="439"/>
    </row>
    <row r="56" spans="2:38" ht="56.25">
      <c r="B56" s="351">
        <v>2</v>
      </c>
      <c r="C56" s="333" t="s">
        <v>205</v>
      </c>
      <c r="D56" s="352">
        <v>615200</v>
      </c>
      <c r="E56" s="341">
        <f>'TAB-3'!E56+'Tab4-PPN1'!E52+'Tab4-PPN2'!E52+'Tab4-PPN3'!E52+'Tab4-PPN4'!E52+'Tab4-PPN5'!E52+'Tab4-PPN6'!E52+'Tab4-PPN7'!E52+'Tab4-PPN8'!E52+'Tab 4-PPN9'!E52</f>
        <v>0</v>
      </c>
      <c r="F56" s="341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41">
        <f>SUM(H56:AB56)</f>
        <v>0</v>
      </c>
      <c r="H56" s="341">
        <f>'TAB-3'!E56</f>
        <v>0</v>
      </c>
      <c r="I56" s="341">
        <f>'Tab4-PPN1'!E52</f>
        <v>0</v>
      </c>
      <c r="J56" s="341">
        <f>'Tab4-PPN2'!E52</f>
        <v>0</v>
      </c>
      <c r="K56" s="341">
        <f>'Tab4-PPN3'!E52</f>
        <v>0</v>
      </c>
      <c r="L56" s="341">
        <f>'Tab4-PPN4'!E52</f>
        <v>0</v>
      </c>
      <c r="M56" s="341">
        <f>'Tab4-PPN5'!E52</f>
        <v>0</v>
      </c>
      <c r="N56" s="341">
        <f>'Tab4-PPN6'!E52</f>
        <v>0</v>
      </c>
      <c r="O56" s="341">
        <f>'Tab4-PPN7'!E52</f>
        <v>0</v>
      </c>
      <c r="P56" s="341">
        <f>'Tab4-PPN8'!E52</f>
        <v>0</v>
      </c>
      <c r="Q56" s="341">
        <f>'Tab 4-PPN9'!H52</f>
        <v>0</v>
      </c>
      <c r="R56" s="341">
        <f>'Tab 4-PPN10'!G52</f>
        <v>0</v>
      </c>
      <c r="S56" s="341">
        <f>'Tab 4-PPN11'!G52</f>
        <v>0</v>
      </c>
      <c r="T56" s="341">
        <f>'Tab 4-PPN12'!G52</f>
        <v>0</v>
      </c>
      <c r="U56" s="341">
        <f>'Tab 4-PPN13'!G52</f>
        <v>0</v>
      </c>
      <c r="V56" s="341">
        <f>'Tab 4-PPN14'!G52</f>
        <v>0</v>
      </c>
      <c r="W56" s="341">
        <f>'Tab 4-PPN15'!G52</f>
        <v>0</v>
      </c>
      <c r="X56" s="341">
        <f>'Tab 4-PPN16'!G52</f>
        <v>0</v>
      </c>
      <c r="Y56" s="341">
        <f>'Tab 4-PPN17'!G52</f>
        <v>0</v>
      </c>
      <c r="Z56" s="341">
        <f>'Tab 4-PPN18'!G52</f>
        <v>0</v>
      </c>
      <c r="AA56" s="341">
        <f>'Tab 4-PPN19'!G52</f>
        <v>0</v>
      </c>
      <c r="AB56" s="342">
        <f>'Tab 4-PPN9'!E52</f>
        <v>0</v>
      </c>
      <c r="AH56" s="439"/>
      <c r="AI56" s="439"/>
      <c r="AJ56" s="439"/>
      <c r="AK56" s="439"/>
      <c r="AL56" s="439"/>
    </row>
    <row r="57" spans="2:38" ht="18.75">
      <c r="B57" s="351"/>
      <c r="C57" s="333"/>
      <c r="D57" s="352"/>
      <c r="E57" s="341">
        <f>'TAB-3'!E57+'Tab4-PPN1'!E53+'Tab4-PPN2'!E53+'Tab4-PPN3'!E53+'Tab4-PPN4'!E53+'Tab4-PPN5'!E53+'Tab4-PPN6'!E53+'Tab4-PPN7'!E53+'Tab4-PPN8'!E53+'Tab 4-PPN9'!E53</f>
        <v>0</v>
      </c>
      <c r="F57" s="341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41">
        <f>SUM(H57:AB57)</f>
        <v>0</v>
      </c>
      <c r="H57" s="341">
        <f>'TAB-3'!E57</f>
        <v>0</v>
      </c>
      <c r="I57" s="341">
        <f>'Tab4-PPN1'!E53</f>
        <v>0</v>
      </c>
      <c r="J57" s="341">
        <f>'Tab4-PPN2'!E53</f>
        <v>0</v>
      </c>
      <c r="K57" s="341">
        <f>'Tab4-PPN3'!E53</f>
        <v>0</v>
      </c>
      <c r="L57" s="341">
        <f>'Tab4-PPN4'!E53</f>
        <v>0</v>
      </c>
      <c r="M57" s="341">
        <f>'Tab4-PPN5'!E53</f>
        <v>0</v>
      </c>
      <c r="N57" s="341">
        <f>'Tab4-PPN6'!E53</f>
        <v>0</v>
      </c>
      <c r="O57" s="341">
        <f>'Tab4-PPN7'!E53</f>
        <v>0</v>
      </c>
      <c r="P57" s="341">
        <f>'Tab4-PPN8'!E53</f>
        <v>0</v>
      </c>
      <c r="Q57" s="341">
        <f>'Tab 4-PPN9'!H53</f>
        <v>0</v>
      </c>
      <c r="R57" s="341">
        <f>'Tab 4-PPN10'!G53</f>
        <v>0</v>
      </c>
      <c r="S57" s="341">
        <f>'Tab 4-PPN11'!G53</f>
        <v>0</v>
      </c>
      <c r="T57" s="341">
        <f>'Tab 4-PPN12'!G53</f>
        <v>0</v>
      </c>
      <c r="U57" s="341">
        <f>'Tab 4-PPN13'!G53</f>
        <v>0</v>
      </c>
      <c r="V57" s="341">
        <f>'Tab 4-PPN14'!G53</f>
        <v>0</v>
      </c>
      <c r="W57" s="341">
        <f>'Tab 4-PPN15'!G53</f>
        <v>0</v>
      </c>
      <c r="X57" s="341">
        <f>'Tab 4-PPN16'!G53</f>
        <v>0</v>
      </c>
      <c r="Y57" s="341">
        <f>'Tab 4-PPN17'!G53</f>
        <v>0</v>
      </c>
      <c r="Z57" s="341">
        <f>'Tab 4-PPN18'!G53</f>
        <v>0</v>
      </c>
      <c r="AA57" s="341">
        <f>'Tab 4-PPN19'!G53</f>
        <v>0</v>
      </c>
      <c r="AB57" s="342">
        <f>'Tab 4-PPN9'!E53</f>
        <v>0</v>
      </c>
      <c r="AH57" s="439"/>
      <c r="AI57" s="439"/>
      <c r="AJ57" s="439"/>
      <c r="AK57" s="439"/>
      <c r="AL57" s="439"/>
    </row>
    <row r="58" spans="2:38" s="137" customFormat="1" ht="38.25" thickBot="1">
      <c r="B58" s="344" t="s">
        <v>24</v>
      </c>
      <c r="C58" s="326" t="s">
        <v>206</v>
      </c>
      <c r="D58" s="345">
        <v>616000</v>
      </c>
      <c r="E58" s="346">
        <f aca="true" t="shared" si="5" ref="E58:AB58">E59</f>
        <v>0</v>
      </c>
      <c r="F58" s="346">
        <f t="shared" si="5"/>
        <v>0</v>
      </c>
      <c r="G58" s="346">
        <f t="shared" si="5"/>
        <v>0</v>
      </c>
      <c r="H58" s="346">
        <f t="shared" si="5"/>
        <v>0</v>
      </c>
      <c r="I58" s="346">
        <f t="shared" si="5"/>
        <v>0</v>
      </c>
      <c r="J58" s="346">
        <f t="shared" si="5"/>
        <v>0</v>
      </c>
      <c r="K58" s="346">
        <f t="shared" si="5"/>
        <v>0</v>
      </c>
      <c r="L58" s="346">
        <f t="shared" si="5"/>
        <v>0</v>
      </c>
      <c r="M58" s="346">
        <f t="shared" si="5"/>
        <v>0</v>
      </c>
      <c r="N58" s="346">
        <f t="shared" si="5"/>
        <v>0</v>
      </c>
      <c r="O58" s="346">
        <f t="shared" si="5"/>
        <v>0</v>
      </c>
      <c r="P58" s="346">
        <f t="shared" si="5"/>
        <v>0</v>
      </c>
      <c r="Q58" s="346">
        <f t="shared" si="5"/>
        <v>0</v>
      </c>
      <c r="R58" s="346">
        <f t="shared" si="5"/>
        <v>0</v>
      </c>
      <c r="S58" s="346">
        <f t="shared" si="5"/>
        <v>0</v>
      </c>
      <c r="T58" s="346">
        <f t="shared" si="5"/>
        <v>0</v>
      </c>
      <c r="U58" s="346">
        <f t="shared" si="5"/>
        <v>0</v>
      </c>
      <c r="V58" s="346">
        <f t="shared" si="5"/>
        <v>0</v>
      </c>
      <c r="W58" s="346">
        <f t="shared" si="5"/>
        <v>0</v>
      </c>
      <c r="X58" s="346">
        <f t="shared" si="5"/>
        <v>0</v>
      </c>
      <c r="Y58" s="346">
        <f t="shared" si="5"/>
        <v>0</v>
      </c>
      <c r="Z58" s="346">
        <f t="shared" si="5"/>
        <v>0</v>
      </c>
      <c r="AA58" s="346">
        <f t="shared" si="5"/>
        <v>0</v>
      </c>
      <c r="AB58" s="358">
        <f t="shared" si="5"/>
        <v>0</v>
      </c>
      <c r="AC58" s="142"/>
      <c r="AD58" s="142"/>
      <c r="AH58" s="439"/>
      <c r="AI58" s="439"/>
      <c r="AJ58" s="439"/>
      <c r="AK58" s="439"/>
      <c r="AL58" s="439"/>
    </row>
    <row r="59" spans="2:38" ht="18.75">
      <c r="B59" s="347">
        <v>1</v>
      </c>
      <c r="C59" s="334" t="s">
        <v>207</v>
      </c>
      <c r="D59" s="349">
        <v>616200</v>
      </c>
      <c r="E59" s="341">
        <f>'TAB-3'!E59+'Tab4-PPN1'!E55+'Tab4-PPN2'!E55+'Tab4-PPN3'!E55+'Tab4-PPN4'!E55+'Tab4-PPN5'!E55+'Tab4-PPN6'!E55+'Tab4-PPN7'!E55+'Tab4-PPN8'!E55+'Tab 4-PPN9'!E55</f>
        <v>0</v>
      </c>
      <c r="F59" s="35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50">
        <f>SUM(H59:AB59)</f>
        <v>0</v>
      </c>
      <c r="H59" s="341">
        <f>'TAB-3'!E59</f>
        <v>0</v>
      </c>
      <c r="I59" s="341">
        <f>'Tab4-PPN1'!E55</f>
        <v>0</v>
      </c>
      <c r="J59" s="341">
        <f>'Tab4-PPN2'!E55</f>
        <v>0</v>
      </c>
      <c r="K59" s="341">
        <f>'Tab4-PPN3'!E55</f>
        <v>0</v>
      </c>
      <c r="L59" s="341">
        <f>'Tab4-PPN4'!E55</f>
        <v>0</v>
      </c>
      <c r="M59" s="341">
        <f>'Tab4-PPN5'!E55</f>
        <v>0</v>
      </c>
      <c r="N59" s="341">
        <f>'Tab4-PPN6'!E55</f>
        <v>0</v>
      </c>
      <c r="O59" s="341">
        <f>'Tab4-PPN7'!E55</f>
        <v>0</v>
      </c>
      <c r="P59" s="341">
        <f>'Tab4-PPN8'!E55</f>
        <v>0</v>
      </c>
      <c r="Q59" s="341">
        <f>'Tab 4-PPN9'!H55</f>
        <v>0</v>
      </c>
      <c r="R59" s="341">
        <f>'Tab 4-PPN10'!G55</f>
        <v>0</v>
      </c>
      <c r="S59" s="341">
        <f>'Tab 4-PPN11'!G55</f>
        <v>0</v>
      </c>
      <c r="T59" s="341">
        <f>'Tab 4-PPN12'!G55</f>
        <v>0</v>
      </c>
      <c r="U59" s="341">
        <f>'Tab 4-PPN13'!G55</f>
        <v>0</v>
      </c>
      <c r="V59" s="341">
        <f>'Tab 4-PPN14'!G55</f>
        <v>0</v>
      </c>
      <c r="W59" s="341">
        <f>'Tab 4-PPN15'!G55</f>
        <v>0</v>
      </c>
      <c r="X59" s="341">
        <f>'Tab 4-PPN16'!G55</f>
        <v>0</v>
      </c>
      <c r="Y59" s="341">
        <f>'Tab 4-PPN17'!G55</f>
        <v>0</v>
      </c>
      <c r="Z59" s="341">
        <f>'Tab 4-PPN18'!G55</f>
        <v>0</v>
      </c>
      <c r="AA59" s="341">
        <f>'Tab 4-PPN19'!G55</f>
        <v>0</v>
      </c>
      <c r="AB59" s="342">
        <f>'Tab 4-PPN9'!E55</f>
        <v>0</v>
      </c>
      <c r="AH59" s="439"/>
      <c r="AI59" s="439"/>
      <c r="AJ59" s="439"/>
      <c r="AK59" s="439"/>
      <c r="AL59" s="439"/>
    </row>
    <row r="60" spans="2:28" s="137" customFormat="1" ht="57" thickBot="1">
      <c r="B60" s="344" t="s">
        <v>28</v>
      </c>
      <c r="C60" s="326" t="s">
        <v>208</v>
      </c>
      <c r="D60" s="345"/>
      <c r="E60" s="346">
        <f>SUM(E61:E66)</f>
        <v>0</v>
      </c>
      <c r="F60" s="346">
        <f>SUM(F61:F66)</f>
        <v>0</v>
      </c>
      <c r="G60" s="346">
        <f aca="true" t="shared" si="6" ref="G60:AB60">SUM(G61:G66)</f>
        <v>0</v>
      </c>
      <c r="H60" s="346">
        <f t="shared" si="6"/>
        <v>0</v>
      </c>
      <c r="I60" s="346">
        <f t="shared" si="6"/>
        <v>0</v>
      </c>
      <c r="J60" s="346">
        <f t="shared" si="6"/>
        <v>0</v>
      </c>
      <c r="K60" s="346">
        <f t="shared" si="6"/>
        <v>0</v>
      </c>
      <c r="L60" s="346">
        <f t="shared" si="6"/>
        <v>0</v>
      </c>
      <c r="M60" s="346">
        <f t="shared" si="6"/>
        <v>0</v>
      </c>
      <c r="N60" s="346">
        <f t="shared" si="6"/>
        <v>0</v>
      </c>
      <c r="O60" s="346">
        <f t="shared" si="6"/>
        <v>0</v>
      </c>
      <c r="P60" s="346">
        <f t="shared" si="6"/>
        <v>0</v>
      </c>
      <c r="Q60" s="346">
        <f t="shared" si="6"/>
        <v>0</v>
      </c>
      <c r="R60" s="346">
        <f t="shared" si="6"/>
        <v>0</v>
      </c>
      <c r="S60" s="346">
        <f t="shared" si="6"/>
        <v>0</v>
      </c>
      <c r="T60" s="346">
        <f t="shared" si="6"/>
        <v>0</v>
      </c>
      <c r="U60" s="346">
        <f t="shared" si="6"/>
        <v>0</v>
      </c>
      <c r="V60" s="346">
        <f t="shared" si="6"/>
        <v>0</v>
      </c>
      <c r="W60" s="346">
        <f t="shared" si="6"/>
        <v>0</v>
      </c>
      <c r="X60" s="346">
        <f t="shared" si="6"/>
        <v>0</v>
      </c>
      <c r="Y60" s="346">
        <f t="shared" si="6"/>
        <v>0</v>
      </c>
      <c r="Z60" s="346">
        <f t="shared" si="6"/>
        <v>0</v>
      </c>
      <c r="AA60" s="346">
        <f t="shared" si="6"/>
        <v>0</v>
      </c>
      <c r="AB60" s="358">
        <f t="shared" si="6"/>
        <v>0</v>
      </c>
    </row>
    <row r="61" spans="2:28" ht="37.5">
      <c r="B61" s="354">
        <v>1</v>
      </c>
      <c r="C61" s="335" t="s">
        <v>209</v>
      </c>
      <c r="D61" s="356">
        <v>821100</v>
      </c>
      <c r="E61" s="341">
        <f>'TAB-3'!E61+'Tab4-PPN1'!E57+'Tab4-PPN2'!E57+'Tab4-PPN3'!E57+'Tab4-PPN4'!E57+'Tab4-PPN5'!E57+'Tab4-PPN6'!E57+'Tab4-PPN7'!E57+'Tab4-PPN8'!E57+'Tab 4-PPN9'!E57</f>
        <v>0</v>
      </c>
      <c r="F61" s="35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50">
        <f aca="true" t="shared" si="7" ref="G61:G66">SUM(H61:AB61)</f>
        <v>0</v>
      </c>
      <c r="H61" s="341">
        <f>'TAB-3'!E61</f>
        <v>0</v>
      </c>
      <c r="I61" s="341">
        <f>'Tab4-PPN1'!E57</f>
        <v>0</v>
      </c>
      <c r="J61" s="341">
        <f>'Tab4-PPN2'!E57</f>
        <v>0</v>
      </c>
      <c r="K61" s="341">
        <f>'Tab4-PPN3'!E57</f>
        <v>0</v>
      </c>
      <c r="L61" s="341">
        <f>'Tab4-PPN4'!E57</f>
        <v>0</v>
      </c>
      <c r="M61" s="341">
        <f>'Tab4-PPN5'!E57</f>
        <v>0</v>
      </c>
      <c r="N61" s="341">
        <f>'Tab4-PPN6'!E57</f>
        <v>0</v>
      </c>
      <c r="O61" s="341">
        <f>'Tab4-PPN7'!E57</f>
        <v>0</v>
      </c>
      <c r="P61" s="341">
        <f>'Tab4-PPN8'!E57</f>
        <v>0</v>
      </c>
      <c r="Q61" s="341">
        <f>'Tab 4-PPN9'!H57</f>
        <v>0</v>
      </c>
      <c r="R61" s="341">
        <f>'Tab 4-PPN10'!G57</f>
        <v>0</v>
      </c>
      <c r="S61" s="341">
        <f>'Tab 4-PPN11'!G57</f>
        <v>0</v>
      </c>
      <c r="T61" s="341">
        <f>'Tab 4-PPN12'!G57</f>
        <v>0</v>
      </c>
      <c r="U61" s="341">
        <f>'Tab 4-PPN13'!G57</f>
        <v>0</v>
      </c>
      <c r="V61" s="341">
        <f>'Tab 4-PPN14'!G57</f>
        <v>0</v>
      </c>
      <c r="W61" s="341">
        <f>'Tab 4-PPN15'!G57</f>
        <v>0</v>
      </c>
      <c r="X61" s="341">
        <f>'Tab 4-PPN16'!G57</f>
        <v>0</v>
      </c>
      <c r="Y61" s="341">
        <f>'Tab 4-PPN17'!G57</f>
        <v>0</v>
      </c>
      <c r="Z61" s="341">
        <f>'Tab 4-PPN18'!G57</f>
        <v>0</v>
      </c>
      <c r="AA61" s="341">
        <f>'Tab 4-PPN19'!G57</f>
        <v>0</v>
      </c>
      <c r="AB61" s="342">
        <f>'Tab 4-PPN9'!E57</f>
        <v>0</v>
      </c>
    </row>
    <row r="62" spans="2:28" ht="18.75">
      <c r="B62" s="343">
        <v>2</v>
      </c>
      <c r="C62" s="322" t="s">
        <v>210</v>
      </c>
      <c r="D62" s="323">
        <v>821200</v>
      </c>
      <c r="E62" s="341">
        <f>'TAB-3'!E62+'Tab4-PPN1'!E58+'Tab4-PPN2'!E58+'Tab4-PPN3'!E58+'Tab4-PPN4'!E58+'Tab4-PPN5'!E58+'Tab4-PPN6'!E58+'Tab4-PPN7'!E58+'Tab4-PPN8'!E58+'Tab 4-PPN9'!E58</f>
        <v>0</v>
      </c>
      <c r="F62" s="341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41">
        <f t="shared" si="7"/>
        <v>0</v>
      </c>
      <c r="H62" s="341">
        <f>'TAB-3'!E62</f>
        <v>0</v>
      </c>
      <c r="I62" s="341">
        <f>'Tab4-PPN1'!E58</f>
        <v>0</v>
      </c>
      <c r="J62" s="341">
        <f>'Tab4-PPN2'!E58</f>
        <v>0</v>
      </c>
      <c r="K62" s="341">
        <f>'Tab4-PPN3'!E58</f>
        <v>0</v>
      </c>
      <c r="L62" s="341">
        <f>'Tab4-PPN4'!E58</f>
        <v>0</v>
      </c>
      <c r="M62" s="341">
        <f>'Tab4-PPN5'!E58</f>
        <v>0</v>
      </c>
      <c r="N62" s="341">
        <f>'Tab4-PPN6'!E58</f>
        <v>0</v>
      </c>
      <c r="O62" s="341">
        <f>'Tab4-PPN7'!E58</f>
        <v>0</v>
      </c>
      <c r="P62" s="341">
        <f>'Tab4-PPN8'!E58</f>
        <v>0</v>
      </c>
      <c r="Q62" s="341">
        <f>'Tab 4-PPN9'!H58</f>
        <v>0</v>
      </c>
      <c r="R62" s="341">
        <f>'Tab 4-PPN10'!G58</f>
        <v>0</v>
      </c>
      <c r="S62" s="341">
        <f>'Tab 4-PPN11'!G58</f>
        <v>0</v>
      </c>
      <c r="T62" s="341">
        <f>'Tab 4-PPN12'!G58</f>
        <v>0</v>
      </c>
      <c r="U62" s="341">
        <f>'Tab 4-PPN13'!G58</f>
        <v>0</v>
      </c>
      <c r="V62" s="341">
        <f>'Tab 4-PPN14'!G58</f>
        <v>0</v>
      </c>
      <c r="W62" s="341">
        <f>'Tab 4-PPN15'!G58</f>
        <v>0</v>
      </c>
      <c r="X62" s="341">
        <f>'Tab 4-PPN16'!G58</f>
        <v>0</v>
      </c>
      <c r="Y62" s="341">
        <f>'Tab 4-PPN17'!G58</f>
        <v>0</v>
      </c>
      <c r="Z62" s="341">
        <f>'Tab 4-PPN18'!G58</f>
        <v>0</v>
      </c>
      <c r="AA62" s="341">
        <f>'Tab 4-PPN19'!G58</f>
        <v>0</v>
      </c>
      <c r="AB62" s="342">
        <f>'Tab 4-PPN9'!E58</f>
        <v>0</v>
      </c>
    </row>
    <row r="63" spans="2:28" ht="18.75">
      <c r="B63" s="343">
        <v>3</v>
      </c>
      <c r="C63" s="322" t="s">
        <v>211</v>
      </c>
      <c r="D63" s="323">
        <v>821300</v>
      </c>
      <c r="E63" s="341">
        <f>'TAB-3'!E63+'Tab4-PPN1'!E59+'Tab4-PPN2'!E59+'Tab4-PPN3'!E59+'Tab4-PPN4'!E59+'Tab4-PPN5'!E59+'Tab4-PPN6'!E59+'Tab4-PPN7'!E59+'Tab4-PPN8'!E59+'Tab 4-PPN9'!E59</f>
        <v>0</v>
      </c>
      <c r="F63" s="341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41">
        <f t="shared" si="7"/>
        <v>0</v>
      </c>
      <c r="H63" s="341">
        <f>'TAB-3'!E63</f>
        <v>0</v>
      </c>
      <c r="I63" s="341">
        <f>'Tab4-PPN1'!E59</f>
        <v>0</v>
      </c>
      <c r="J63" s="341">
        <f>'Tab4-PPN2'!E59</f>
        <v>0</v>
      </c>
      <c r="K63" s="341">
        <f>'Tab4-PPN3'!E59</f>
        <v>0</v>
      </c>
      <c r="L63" s="341">
        <f>'Tab4-PPN4'!E59</f>
        <v>0</v>
      </c>
      <c r="M63" s="341">
        <f>'Tab4-PPN5'!E59</f>
        <v>0</v>
      </c>
      <c r="N63" s="341">
        <f>'Tab4-PPN6'!E59</f>
        <v>0</v>
      </c>
      <c r="O63" s="341">
        <f>'Tab4-PPN7'!E59</f>
        <v>0</v>
      </c>
      <c r="P63" s="341">
        <f>'Tab4-PPN8'!E59</f>
        <v>0</v>
      </c>
      <c r="Q63" s="341">
        <f>'Tab 4-PPN9'!H59</f>
        <v>0</v>
      </c>
      <c r="R63" s="341">
        <f>'Tab 4-PPN10'!G59</f>
        <v>0</v>
      </c>
      <c r="S63" s="341">
        <f>'Tab 4-PPN11'!G59</f>
        <v>0</v>
      </c>
      <c r="T63" s="341">
        <f>'Tab 4-PPN12'!G59</f>
        <v>0</v>
      </c>
      <c r="U63" s="341">
        <f>'Tab 4-PPN13'!G59</f>
        <v>0</v>
      </c>
      <c r="V63" s="341">
        <f>'Tab 4-PPN14'!G59</f>
        <v>0</v>
      </c>
      <c r="W63" s="341">
        <f>'Tab 4-PPN15'!G59</f>
        <v>0</v>
      </c>
      <c r="X63" s="341">
        <f>'Tab 4-PPN16'!G59</f>
        <v>0</v>
      </c>
      <c r="Y63" s="341">
        <f>'Tab 4-PPN17'!G59</f>
        <v>0</v>
      </c>
      <c r="Z63" s="341">
        <f>'Tab 4-PPN18'!G59</f>
        <v>0</v>
      </c>
      <c r="AA63" s="341">
        <f>'Tab 4-PPN19'!G59</f>
        <v>0</v>
      </c>
      <c r="AB63" s="342">
        <f>'Tab 4-PPN9'!E59</f>
        <v>0</v>
      </c>
    </row>
    <row r="64" spans="2:28" ht="37.5">
      <c r="B64" s="343">
        <v>4</v>
      </c>
      <c r="C64" s="333" t="s">
        <v>212</v>
      </c>
      <c r="D64" s="323">
        <v>821400</v>
      </c>
      <c r="E64" s="341">
        <f>'TAB-3'!E64+'Tab4-PPN1'!E60+'Tab4-PPN2'!E60+'Tab4-PPN3'!E60+'Tab4-PPN4'!E60+'Tab4-PPN5'!E60+'Tab4-PPN6'!E60+'Tab4-PPN7'!E60+'Tab4-PPN8'!E60+'Tab 4-PPN9'!E60</f>
        <v>0</v>
      </c>
      <c r="F64" s="341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41">
        <f t="shared" si="7"/>
        <v>0</v>
      </c>
      <c r="H64" s="341">
        <f>'TAB-3'!E64</f>
        <v>0</v>
      </c>
      <c r="I64" s="341">
        <f>'Tab4-PPN1'!E60</f>
        <v>0</v>
      </c>
      <c r="J64" s="341">
        <f>'Tab4-PPN2'!E60</f>
        <v>0</v>
      </c>
      <c r="K64" s="341">
        <f>'Tab4-PPN3'!E60</f>
        <v>0</v>
      </c>
      <c r="L64" s="341">
        <f>'Tab4-PPN4'!E60</f>
        <v>0</v>
      </c>
      <c r="M64" s="341">
        <f>'Tab4-PPN5'!E60</f>
        <v>0</v>
      </c>
      <c r="N64" s="341">
        <f>'Tab4-PPN6'!E60</f>
        <v>0</v>
      </c>
      <c r="O64" s="341">
        <f>'Tab4-PPN7'!E60</f>
        <v>0</v>
      </c>
      <c r="P64" s="341">
        <f>'Tab4-PPN8'!E60</f>
        <v>0</v>
      </c>
      <c r="Q64" s="341">
        <f>'Tab 4-PPN9'!H60</f>
        <v>0</v>
      </c>
      <c r="R64" s="341">
        <f>'Tab 4-PPN10'!G60</f>
        <v>0</v>
      </c>
      <c r="S64" s="341">
        <f>'Tab 4-PPN11'!G60</f>
        <v>0</v>
      </c>
      <c r="T64" s="341">
        <f>'Tab 4-PPN12'!G60</f>
        <v>0</v>
      </c>
      <c r="U64" s="341">
        <f>'Tab 4-PPN13'!G60</f>
        <v>0</v>
      </c>
      <c r="V64" s="341">
        <f>'Tab 4-PPN14'!G60</f>
        <v>0</v>
      </c>
      <c r="W64" s="341">
        <f>'Tab 4-PPN15'!G60</f>
        <v>0</v>
      </c>
      <c r="X64" s="341">
        <f>'Tab 4-PPN16'!G60</f>
        <v>0</v>
      </c>
      <c r="Y64" s="341">
        <f>'Tab 4-PPN17'!G60</f>
        <v>0</v>
      </c>
      <c r="Z64" s="341">
        <f>'Tab 4-PPN18'!G60</f>
        <v>0</v>
      </c>
      <c r="AA64" s="341">
        <f>'Tab 4-PPN19'!G60</f>
        <v>0</v>
      </c>
      <c r="AB64" s="342">
        <f>'Tab 4-PPN9'!E60</f>
        <v>0</v>
      </c>
    </row>
    <row r="65" spans="2:28" ht="37.5">
      <c r="B65" s="343">
        <v>5</v>
      </c>
      <c r="C65" s="333" t="s">
        <v>213</v>
      </c>
      <c r="D65" s="323">
        <v>821500</v>
      </c>
      <c r="E65" s="341">
        <f>'TAB-3'!E65+'Tab4-PPN1'!E61+'Tab4-PPN2'!E61+'Tab4-PPN3'!E61+'Tab4-PPN4'!E61+'Tab4-PPN5'!E61+'Tab4-PPN6'!E61+'Tab4-PPN7'!E61+'Tab4-PPN8'!E61+'Tab 4-PPN9'!E61</f>
        <v>0</v>
      </c>
      <c r="F65" s="341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41">
        <f t="shared" si="7"/>
        <v>0</v>
      </c>
      <c r="H65" s="341">
        <f>'TAB-3'!E65</f>
        <v>0</v>
      </c>
      <c r="I65" s="341">
        <f>'Tab4-PPN1'!E61</f>
        <v>0</v>
      </c>
      <c r="J65" s="341">
        <f>'Tab4-PPN2'!E61</f>
        <v>0</v>
      </c>
      <c r="K65" s="341">
        <f>'Tab4-PPN3'!E61</f>
        <v>0</v>
      </c>
      <c r="L65" s="341">
        <f>'Tab4-PPN4'!E61</f>
        <v>0</v>
      </c>
      <c r="M65" s="341">
        <f>'Tab4-PPN5'!E61</f>
        <v>0</v>
      </c>
      <c r="N65" s="341">
        <f>'Tab4-PPN6'!E61</f>
        <v>0</v>
      </c>
      <c r="O65" s="341">
        <f>'Tab4-PPN7'!E61</f>
        <v>0</v>
      </c>
      <c r="P65" s="341">
        <f>'Tab4-PPN8'!E61</f>
        <v>0</v>
      </c>
      <c r="Q65" s="341">
        <f>'Tab 4-PPN9'!H61</f>
        <v>0</v>
      </c>
      <c r="R65" s="341">
        <f>'Tab 4-PPN10'!G61</f>
        <v>0</v>
      </c>
      <c r="S65" s="341">
        <f>'Tab 4-PPN11'!G61</f>
        <v>0</v>
      </c>
      <c r="T65" s="341">
        <f>'Tab 4-PPN12'!G61</f>
        <v>0</v>
      </c>
      <c r="U65" s="341">
        <f>'Tab 4-PPN13'!G61</f>
        <v>0</v>
      </c>
      <c r="V65" s="341">
        <f>'Tab 4-PPN14'!G61</f>
        <v>0</v>
      </c>
      <c r="W65" s="341">
        <f>'Tab 4-PPN15'!G61</f>
        <v>0</v>
      </c>
      <c r="X65" s="341">
        <f>'Tab 4-PPN16'!G61</f>
        <v>0</v>
      </c>
      <c r="Y65" s="341">
        <f>'Tab 4-PPN17'!G61</f>
        <v>0</v>
      </c>
      <c r="Z65" s="341">
        <f>'Tab 4-PPN18'!G61</f>
        <v>0</v>
      </c>
      <c r="AA65" s="341">
        <f>'Tab 4-PPN19'!G61</f>
        <v>0</v>
      </c>
      <c r="AB65" s="342">
        <f>'Tab 4-PPN9'!E61</f>
        <v>0</v>
      </c>
    </row>
    <row r="66" spans="2:30" ht="42" customHeight="1">
      <c r="B66" s="343">
        <v>6</v>
      </c>
      <c r="C66" s="333" t="s">
        <v>214</v>
      </c>
      <c r="D66" s="323">
        <v>821600</v>
      </c>
      <c r="E66" s="341">
        <f>'TAB-3'!E66+'Tab4-PPN1'!E62+'Tab4-PPN2'!E62+'Tab4-PPN3'!E62+'Tab4-PPN4'!E62+'Tab4-PPN5'!E62+'Tab4-PPN6'!E62+'Tab4-PPN7'!E62+'Tab4-PPN8'!E62+'Tab 4-PPN9'!E62</f>
        <v>0</v>
      </c>
      <c r="F66" s="341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41">
        <f t="shared" si="7"/>
        <v>0</v>
      </c>
      <c r="H66" s="341">
        <f>'TAB-3'!E66</f>
        <v>0</v>
      </c>
      <c r="I66" s="341">
        <f>'Tab4-PPN1'!E62</f>
        <v>0</v>
      </c>
      <c r="J66" s="341">
        <f>'Tab4-PPN2'!E62</f>
        <v>0</v>
      </c>
      <c r="K66" s="341">
        <f>'Tab4-PPN3'!E62</f>
        <v>0</v>
      </c>
      <c r="L66" s="341">
        <f>'Tab4-PPN4'!E62</f>
        <v>0</v>
      </c>
      <c r="M66" s="341">
        <f>'Tab4-PPN5'!E62</f>
        <v>0</v>
      </c>
      <c r="N66" s="341">
        <f>'Tab4-PPN6'!E62</f>
        <v>0</v>
      </c>
      <c r="O66" s="341">
        <f>'Tab4-PPN7'!E62</f>
        <v>0</v>
      </c>
      <c r="P66" s="341">
        <f>'Tab4-PPN8'!E62</f>
        <v>0</v>
      </c>
      <c r="Q66" s="341">
        <f>'Tab 4-PPN9'!H62</f>
        <v>0</v>
      </c>
      <c r="R66" s="341">
        <f>'Tab 4-PPN10'!G62</f>
        <v>0</v>
      </c>
      <c r="S66" s="341">
        <f>'Tab 4-PPN11'!G62</f>
        <v>0</v>
      </c>
      <c r="T66" s="341">
        <f>'Tab 4-PPN12'!G62</f>
        <v>0</v>
      </c>
      <c r="U66" s="341">
        <f>'Tab 4-PPN13'!G62</f>
        <v>0</v>
      </c>
      <c r="V66" s="341">
        <f>'Tab 4-PPN14'!G62</f>
        <v>0</v>
      </c>
      <c r="W66" s="341">
        <f>'Tab 4-PPN15'!G62</f>
        <v>0</v>
      </c>
      <c r="X66" s="341">
        <f>'Tab 4-PPN16'!G62</f>
        <v>0</v>
      </c>
      <c r="Y66" s="341">
        <f>'Tab 4-PPN17'!G62</f>
        <v>0</v>
      </c>
      <c r="Z66" s="341">
        <f>'Tab 4-PPN18'!G62</f>
        <v>0</v>
      </c>
      <c r="AA66" s="341">
        <f>'Tab 4-PPN19'!G62</f>
        <v>0</v>
      </c>
      <c r="AB66" s="342">
        <f>'Tab 4-PPN9'!E62</f>
        <v>0</v>
      </c>
      <c r="AC66" s="11"/>
      <c r="AD66" s="11"/>
    </row>
    <row r="67" spans="2:30" s="137" customFormat="1" ht="49.5" customHeight="1" thickBot="1">
      <c r="B67" s="344"/>
      <c r="C67" s="326" t="s">
        <v>217</v>
      </c>
      <c r="D67" s="357"/>
      <c r="E67" s="346">
        <f aca="true" t="shared" si="8" ref="E67:AB67">E14+E26+E52+E58+E60</f>
        <v>364000</v>
      </c>
      <c r="F67" s="346">
        <f t="shared" si="8"/>
        <v>0</v>
      </c>
      <c r="G67" s="346">
        <f t="shared" si="8"/>
        <v>364000</v>
      </c>
      <c r="H67" s="346">
        <f t="shared" si="8"/>
        <v>364000</v>
      </c>
      <c r="I67" s="346">
        <f t="shared" si="8"/>
        <v>0</v>
      </c>
      <c r="J67" s="346">
        <f t="shared" si="8"/>
        <v>0</v>
      </c>
      <c r="K67" s="346">
        <f t="shared" si="8"/>
        <v>0</v>
      </c>
      <c r="L67" s="346">
        <f t="shared" si="8"/>
        <v>0</v>
      </c>
      <c r="M67" s="346">
        <f t="shared" si="8"/>
        <v>0</v>
      </c>
      <c r="N67" s="346">
        <f t="shared" si="8"/>
        <v>0</v>
      </c>
      <c r="O67" s="346">
        <f t="shared" si="8"/>
        <v>0</v>
      </c>
      <c r="P67" s="346">
        <f t="shared" si="8"/>
        <v>0</v>
      </c>
      <c r="Q67" s="346">
        <f t="shared" si="8"/>
        <v>0</v>
      </c>
      <c r="R67" s="346">
        <f t="shared" si="8"/>
        <v>0</v>
      </c>
      <c r="S67" s="346">
        <f t="shared" si="8"/>
        <v>0</v>
      </c>
      <c r="T67" s="346">
        <f t="shared" si="8"/>
        <v>0</v>
      </c>
      <c r="U67" s="346">
        <f t="shared" si="8"/>
        <v>0</v>
      </c>
      <c r="V67" s="346">
        <f t="shared" si="8"/>
        <v>0</v>
      </c>
      <c r="W67" s="346">
        <f t="shared" si="8"/>
        <v>0</v>
      </c>
      <c r="X67" s="346">
        <f t="shared" si="8"/>
        <v>0</v>
      </c>
      <c r="Y67" s="346">
        <f t="shared" si="8"/>
        <v>0</v>
      </c>
      <c r="Z67" s="346">
        <f t="shared" si="8"/>
        <v>0</v>
      </c>
      <c r="AA67" s="346">
        <f t="shared" si="8"/>
        <v>0</v>
      </c>
      <c r="AB67" s="358">
        <f t="shared" si="8"/>
        <v>0</v>
      </c>
      <c r="AC67" s="142"/>
      <c r="AD67" s="142"/>
    </row>
    <row r="68" spans="2:17" ht="30.75" customHeight="1">
      <c r="B68" s="10"/>
      <c r="C68" s="495"/>
      <c r="D68" s="495"/>
      <c r="E68" s="495"/>
      <c r="F68" s="495"/>
      <c r="G68" s="495"/>
      <c r="H68" s="495"/>
      <c r="I68" s="495"/>
      <c r="J68" s="495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216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9">
    <mergeCell ref="C68:J68"/>
    <mergeCell ref="B1:AB1"/>
    <mergeCell ref="B9:D9"/>
    <mergeCell ref="G9:AB9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  <mergeCell ref="L2:M3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4" r:id="rId1"/>
  <headerFooter>
    <oddFooter>&amp;C&amp;A&amp;RPage &amp;P</oddFooter>
  </headerFooter>
  <rowBreaks count="1" manualBreakCount="1">
    <brk id="37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83"/>
  <sheetViews>
    <sheetView view="pageBreakPreview" zoomScale="77" zoomScaleNormal="60" zoomScaleSheetLayoutView="77" workbookViewId="0" topLeftCell="A10">
      <selection activeCell="D3" sqref="D3:P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>
        <v>906</v>
      </c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 t="s">
        <v>251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 t="s">
        <v>113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246</v>
      </c>
      <c r="C6" s="173"/>
      <c r="D6" s="173"/>
      <c r="E6" s="173"/>
      <c r="F6" s="173"/>
      <c r="G6" s="173"/>
      <c r="H6" s="173"/>
      <c r="I6" s="173"/>
      <c r="J6" s="135"/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244</v>
      </c>
      <c r="I10" s="496" t="s">
        <v>245</v>
      </c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499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1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8" t="s">
        <v>223</v>
      </c>
      <c r="J12" s="168" t="s">
        <v>224</v>
      </c>
      <c r="K12" s="168" t="s">
        <v>225</v>
      </c>
      <c r="L12" s="168" t="s">
        <v>226</v>
      </c>
      <c r="M12" s="168" t="s">
        <v>227</v>
      </c>
      <c r="N12" s="168" t="s">
        <v>228</v>
      </c>
      <c r="O12" s="166" t="s">
        <v>229</v>
      </c>
      <c r="P12" s="166" t="s">
        <v>230</v>
      </c>
      <c r="Q12" s="166" t="s">
        <v>231</v>
      </c>
      <c r="R12" s="166" t="s">
        <v>232</v>
      </c>
      <c r="S12" s="166" t="s">
        <v>233</v>
      </c>
      <c r="T12" s="166" t="s">
        <v>234</v>
      </c>
    </row>
    <row r="13" spans="2:20" s="137" customFormat="1" ht="15.75" thickBot="1">
      <c r="B13" s="140">
        <v>1</v>
      </c>
      <c r="C13" s="232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 aca="true" t="shared" si="0" ref="E14:T14">SUM(E15:E25)</f>
        <v>364000</v>
      </c>
      <c r="F14" s="320">
        <f t="shared" si="0"/>
        <v>0</v>
      </c>
      <c r="G14" s="320">
        <f t="shared" si="0"/>
        <v>0</v>
      </c>
      <c r="H14" s="320">
        <f t="shared" si="0"/>
        <v>364000</v>
      </c>
      <c r="I14" s="320">
        <f t="shared" si="0"/>
        <v>129000</v>
      </c>
      <c r="J14" s="320">
        <f t="shared" si="0"/>
        <v>119000</v>
      </c>
      <c r="K14" s="320">
        <f t="shared" si="0"/>
        <v>116000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256000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256000</v>
      </c>
      <c r="I15" s="159">
        <f>'TAB-3'!I15+'Tab4-PPN1'!I15+'Tab4-PPN2'!I15+'Tab4-PPN3'!I15+'Tab4-PPN4'!I15+'Tab4-PPN5'!I15+'Tab4-PPN6'!I15+'Tab4-PPN7'!I15+'Tab4-PPN8'!I15+'Tab 4-PPN9'!I15</f>
        <v>86000</v>
      </c>
      <c r="J15" s="159">
        <f>'TAB-3'!J15+'Tab4-PPN1'!J15+'Tab4-PPN2'!J15+'Tab4-PPN3'!J15+'Tab4-PPN4'!J15+'Tab4-PPN5'!J15+'Tab4-PPN6'!J15+'Tab4-PPN7'!J15+'Tab4-PPN8'!J15+'Tab 4-PPN9'!J15</f>
        <v>85000</v>
      </c>
      <c r="K15" s="159">
        <f>'TAB-3'!K15+'Tab4-PPN1'!K15+'Tab4-PPN2'!K15+'Tab4-PPN3'!K15+'Tab4-PPN4'!K15+'Tab4-PPN5'!K15+'Tab4-PPN6'!K15+'Tab4-PPN7'!K15+'Tab4-PPN8'!K15+'Tab 4-PPN9'!K15</f>
        <v>85000</v>
      </c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37.5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34000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34000</v>
      </c>
      <c r="I16" s="159">
        <f>'TAB-3'!I16+'Tab4-PPN1'!I16+'Tab4-PPN2'!I16+'Tab4-PPN3'!I16+'Tab4-PPN4'!I16+'Tab4-PPN5'!I16+'Tab4-PPN6'!I16+'Tab4-PPN7'!I16+'Tab4-PPN8'!I16+'Tab 4-PPN9'!I16</f>
        <v>12000</v>
      </c>
      <c r="J16" s="159">
        <f>'TAB-3'!J16+'Tab4-PPN1'!J16+'Tab4-PPN2'!J16+'Tab4-PPN3'!J16+'Tab4-PPN4'!J16+'Tab4-PPN5'!J16+'Tab4-PPN6'!J16+'Tab4-PPN7'!J16+'Tab4-PPN8'!J16+'Tab 4-PPN9'!J16</f>
        <v>11000</v>
      </c>
      <c r="K16" s="159">
        <f>'TAB-3'!K16+'Tab4-PPN1'!K16+'Tab4-PPN2'!K16+'Tab4-PPN3'!K16+'Tab4-PPN4'!K16+'Tab4-PPN5'!K16+'Tab4-PPN6'!K16+'Tab4-PPN7'!K16+'Tab4-PPN8'!K16+'Tab 4-PPN9'!K16</f>
        <v>11000</v>
      </c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5000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5000</v>
      </c>
      <c r="I17" s="159">
        <f>'TAB-3'!I17+'Tab4-PPN1'!I17+'Tab4-PPN2'!I17+'Tab4-PPN3'!I17+'Tab4-PPN4'!I17+'Tab4-PPN5'!I17+'Tab4-PPN6'!I17+'Tab4-PPN7'!I17+'Tab4-PPN8'!I17+'Tab 4-PPN9'!I17</f>
        <v>3000</v>
      </c>
      <c r="J17" s="159">
        <f>'TAB-3'!J17+'Tab4-PPN1'!J17+'Tab4-PPN2'!J17+'Tab4-PPN3'!J17+'Tab4-PPN4'!J17+'Tab4-PPN5'!J17+'Tab4-PPN6'!J17+'Tab4-PPN7'!J17+'Tab4-PPN8'!J17+'Tab 4-PPN9'!J17</f>
        <v>1000</v>
      </c>
      <c r="K17" s="159">
        <f>'TAB-3'!K17+'Tab4-PPN1'!K17+'Tab4-PPN2'!K17+'Tab4-PPN3'!K17+'Tab4-PPN4'!K17+'Tab4-PPN5'!K17+'Tab4-PPN6'!K17+'Tab4-PPN7'!K17+'Tab4-PPN8'!K17+'Tab 4-PPN9'!K17</f>
        <v>1000</v>
      </c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4000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4000</v>
      </c>
      <c r="I18" s="159">
        <f>'TAB-3'!I18+'Tab4-PPN1'!I18+'Tab4-PPN2'!I18+'Tab4-PPN3'!I18+'Tab4-PPN4'!I18+'Tab4-PPN5'!I18+'Tab4-PPN6'!I18+'Tab4-PPN7'!I18+'Tab4-PPN8'!I18+'Tab 4-PPN9'!I18</f>
        <v>2000</v>
      </c>
      <c r="J18" s="159">
        <f>'TAB-3'!J18+'Tab4-PPN1'!J18+'Tab4-PPN2'!J18+'Tab4-PPN3'!J18+'Tab4-PPN4'!J18+'Tab4-PPN5'!J18+'Tab4-PPN6'!J18+'Tab4-PPN7'!J18+'Tab4-PPN8'!J18+'Tab 4-PPN9'!J18</f>
        <v>1000</v>
      </c>
      <c r="K18" s="159">
        <f>'TAB-3'!K18+'Tab4-PPN1'!K18+'Tab4-PPN2'!K18+'Tab4-PPN3'!K18+'Tab4-PPN4'!K18+'Tab4-PPN5'!K18+'Tab4-PPN6'!K18+'Tab4-PPN7'!K18+'Tab4-PPN8'!K18+'Tab 4-PPN9'!K18</f>
        <v>1000</v>
      </c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9000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9000</v>
      </c>
      <c r="I19" s="159">
        <f>'TAB-3'!I19+'Tab4-PPN1'!I19+'Tab4-PPN2'!I19+'Tab4-PPN3'!I19+'Tab4-PPN4'!I19+'Tab4-PPN5'!I19+'Tab4-PPN6'!I19+'Tab4-PPN7'!I19+'Tab4-PPN8'!I19+'Tab 4-PPN9'!I19</f>
        <v>4000</v>
      </c>
      <c r="J19" s="159">
        <f>'TAB-3'!J19+'Tab4-PPN1'!J19+'Tab4-PPN2'!J19+'Tab4-PPN3'!J19+'Tab4-PPN4'!J19+'Tab4-PPN5'!J19+'Tab4-PPN6'!J19+'Tab4-PPN7'!J19+'Tab4-PPN8'!J19+'Tab 4-PPN9'!J19</f>
        <v>3000</v>
      </c>
      <c r="K19" s="159">
        <f>'TAB-3'!K19+'Tab4-PPN1'!K19+'Tab4-PPN2'!K19+'Tab4-PPN3'!K19+'Tab4-PPN4'!K19+'Tab4-PPN5'!K19+'Tab4-PPN6'!K19+'Tab4-PPN7'!K19+'Tab4-PPN8'!K19+'Tab 4-PPN9'!K19</f>
        <v>2000</v>
      </c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6000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6000</v>
      </c>
      <c r="I20" s="159">
        <f>'TAB-3'!I20+'Tab4-PPN1'!I20+'Tab4-PPN2'!I20+'Tab4-PPN3'!I20+'Tab4-PPN4'!I20+'Tab4-PPN5'!I20+'Tab4-PPN6'!I20+'Tab4-PPN7'!I20+'Tab4-PPN8'!I20+'Tab 4-PPN9'!I20</f>
        <v>2000</v>
      </c>
      <c r="J20" s="159">
        <f>'TAB-3'!J20+'Tab4-PPN1'!J20+'Tab4-PPN2'!J20+'Tab4-PPN3'!J20+'Tab4-PPN4'!J20+'Tab4-PPN5'!J20+'Tab4-PPN6'!J20+'Tab4-PPN7'!J20+'Tab4-PPN8'!J20+'Tab 4-PPN9'!J20</f>
        <v>3000</v>
      </c>
      <c r="K20" s="159">
        <f>'TAB-3'!K20+'Tab4-PPN1'!K20+'Tab4-PPN2'!K20+'Tab4-PPN3'!K20+'Tab4-PPN4'!K20+'Tab4-PPN5'!K20+'Tab4-PPN6'!K20+'Tab4-PPN7'!K20+'Tab4-PPN8'!K20+'Tab 4-PPN9'!K20</f>
        <v>1000</v>
      </c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3000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3000</v>
      </c>
      <c r="I21" s="159">
        <f>'TAB-3'!I21+'Tab4-PPN1'!I21+'Tab4-PPN2'!I21+'Tab4-PPN3'!I21+'Tab4-PPN4'!I21+'Tab4-PPN5'!I21+'Tab4-PPN6'!I21+'Tab4-PPN7'!I21+'Tab4-PPN8'!I21+'Tab 4-PPN9'!I21</f>
        <v>1000</v>
      </c>
      <c r="J21" s="159">
        <f>'TAB-3'!J21+'Tab4-PPN1'!J21+'Tab4-PPN2'!J21+'Tab4-PPN3'!J21+'Tab4-PPN4'!J21+'Tab4-PPN5'!J21+'Tab4-PPN6'!J21+'Tab4-PPN7'!J21+'Tab4-PPN8'!J21+'Tab 4-PPN9'!J21</f>
        <v>1000</v>
      </c>
      <c r="K21" s="159">
        <f>'TAB-3'!K21+'Tab4-PPN1'!K21+'Tab4-PPN2'!K21+'Tab4-PPN3'!K21+'Tab4-PPN4'!K21+'Tab4-PPN5'!K21+'Tab4-PPN6'!K21+'Tab4-PPN7'!K21+'Tab4-PPN8'!K21+'Tab 4-PPN9'!K21</f>
        <v>1000</v>
      </c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34000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34000</v>
      </c>
      <c r="I22" s="159">
        <f>'TAB-3'!I22+'Tab4-PPN1'!I22+'Tab4-PPN2'!I22+'Tab4-PPN3'!I22+'Tab4-PPN4'!I22+'Tab4-PPN5'!I22+'Tab4-PPN6'!I22+'Tab4-PPN7'!I22+'Tab4-PPN8'!I22+'Tab 4-PPN9'!I22</f>
        <v>12000</v>
      </c>
      <c r="J22" s="159">
        <f>'TAB-3'!J22+'Tab4-PPN1'!J22+'Tab4-PPN2'!J22+'Tab4-PPN3'!J22+'Tab4-PPN4'!J22+'Tab4-PPN5'!J22+'Tab4-PPN6'!J22+'Tab4-PPN7'!J22+'Tab4-PPN8'!J22+'Tab 4-PPN9'!J22</f>
        <v>11000</v>
      </c>
      <c r="K22" s="159">
        <f>'TAB-3'!K22+'Tab4-PPN1'!K22+'Tab4-PPN2'!K22+'Tab4-PPN3'!K22+'Tab4-PPN4'!K22+'Tab4-PPN5'!K22+'Tab4-PPN6'!K22+'Tab4-PPN7'!K22+'Tab4-PPN8'!K22+'Tab 4-PPN9'!K22</f>
        <v>11000</v>
      </c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7000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7000</v>
      </c>
      <c r="I23" s="159">
        <f>'TAB-3'!I23+'Tab4-PPN1'!I23+'Tab4-PPN2'!I23+'Tab4-PPN3'!I23+'Tab4-PPN4'!I23+'Tab4-PPN5'!I23+'Tab4-PPN6'!I23+'Tab4-PPN7'!I23+'Tab4-PPN8'!I23+'Tab 4-PPN9'!I23</f>
        <v>3000</v>
      </c>
      <c r="J23" s="159">
        <f>'TAB-3'!J23+'Tab4-PPN1'!J23+'Tab4-PPN2'!J23+'Tab4-PPN3'!J23+'Tab4-PPN4'!J23+'Tab4-PPN5'!J23+'Tab4-PPN6'!J23+'Tab4-PPN7'!J23+'Tab4-PPN8'!J23+'Tab 4-PPN9'!J23</f>
        <v>2000</v>
      </c>
      <c r="K23" s="159">
        <f>'TAB-3'!K23+'Tab4-PPN1'!K23+'Tab4-PPN2'!K23+'Tab4-PPN3'!K23+'Tab4-PPN4'!K23+'Tab4-PPN5'!K23+'Tab4-PPN6'!K23+'Tab4-PPN7'!K23+'Tab4-PPN8'!K23+'Tab 4-PPN9'!K23</f>
        <v>2000</v>
      </c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1000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1000</v>
      </c>
      <c r="I24" s="159">
        <f>'TAB-3'!I24+'Tab4-PPN1'!I24+'Tab4-PPN2'!I24+'Tab4-PPN3'!I24+'Tab4-PPN4'!I24+'Tab4-PPN5'!I24+'Tab4-PPN6'!I24+'Tab4-PPN7'!I24+'Tab4-PPN8'!I24+'Tab 4-PPN9'!I24</f>
        <v>1000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5000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5000</v>
      </c>
      <c r="I25" s="159">
        <f>'TAB-3'!I25+'Tab4-PPN1'!I25+'Tab4-PPN2'!I25+'Tab4-PPN3'!I25+'Tab4-PPN4'!I25+'Tab4-PPN5'!I25+'Tab4-PPN6'!I25+'Tab4-PPN7'!I25+'Tab4-PPN8'!I25+'Tab 4-PPN9'!I25</f>
        <v>3000</v>
      </c>
      <c r="J25" s="159">
        <f>'TAB-3'!J25+'Tab4-PPN1'!J25+'Tab4-PPN2'!J25+'Tab4-PPN3'!J25+'Tab4-PPN4'!J25+'Tab4-PPN5'!J25+'Tab4-PPN6'!J25+'Tab4-PPN7'!J25+'Tab4-PPN8'!J25+'Tab 4-PPN9'!J25</f>
        <v>1000</v>
      </c>
      <c r="K25" s="159">
        <f>'TAB-3'!K25+'Tab4-PPN1'!K25+'Tab4-PPN2'!K25+'Tab4-PPN3'!K25+'Tab4-PPN4'!K25+'Tab4-PPN5'!K25+'Tab4-PPN6'!K25+'Tab4-PPN7'!K25+'Tab4-PPN8'!K25+'Tab 4-PPN9'!K25</f>
        <v>1000</v>
      </c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 aca="true" t="shared" si="3" ref="E26:K26">E27+E30+E33+E45+E48+E50</f>
        <v>0</v>
      </c>
      <c r="F26" s="328">
        <f t="shared" si="3"/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198">
        <f t="shared" si="4"/>
        <v>0</v>
      </c>
    </row>
    <row r="27" spans="2:20" ht="20.25">
      <c r="B27" s="347">
        <v>1</v>
      </c>
      <c r="C27" s="324" t="s">
        <v>197</v>
      </c>
      <c r="D27" s="366">
        <v>614100</v>
      </c>
      <c r="E27" s="159">
        <f>SUM(G27:H27)</f>
        <v>0</v>
      </c>
      <c r="F27" s="266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66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35">
        <f t="shared" si="5"/>
        <v>0</v>
      </c>
      <c r="M27" s="235">
        <f t="shared" si="5"/>
        <v>0</v>
      </c>
      <c r="N27" s="235">
        <f t="shared" si="5"/>
        <v>0</v>
      </c>
      <c r="O27" s="235">
        <f t="shared" si="5"/>
        <v>0</v>
      </c>
      <c r="P27" s="235">
        <f t="shared" si="5"/>
        <v>0</v>
      </c>
      <c r="Q27" s="235">
        <f t="shared" si="5"/>
        <v>0</v>
      </c>
      <c r="R27" s="235">
        <f t="shared" si="5"/>
        <v>0</v>
      </c>
      <c r="S27" s="235">
        <f t="shared" si="5"/>
        <v>0</v>
      </c>
      <c r="T27" s="236">
        <f t="shared" si="5"/>
        <v>0</v>
      </c>
    </row>
    <row r="28" spans="2:20" ht="20.25">
      <c r="B28" s="351"/>
      <c r="C28" s="331"/>
      <c r="D28" s="368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5">
        <f t="shared" si="7"/>
        <v>0</v>
      </c>
    </row>
    <row r="31" spans="2:20" ht="20.25">
      <c r="B31" s="351"/>
      <c r="C31" s="331"/>
      <c r="D31" s="368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/>
      <c r="C32" s="331"/>
      <c r="D32" s="368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1"/>
    </row>
    <row r="33" spans="2:20" ht="20.25">
      <c r="B33" s="351">
        <v>3</v>
      </c>
      <c r="C33" s="324" t="s">
        <v>199</v>
      </c>
      <c r="D33" s="368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393">
        <f>'TAB-3'!T33+'Tab4-PPN1'!T32+'Tab4-PPN2'!T32+'Tab4-PPN3'!T32+'Tab4-PPN4'!T32+'Tab4-PPN5'!T32+'Tab4-PPN6'!T32+'Tab4-PPN7'!T32+'Tab4-PPN8'!T32+'Tab 4-PPN9'!T32</f>
        <v>0</v>
      </c>
    </row>
    <row r="34" spans="2:20" ht="20.25">
      <c r="B34" s="351"/>
      <c r="C34" s="367"/>
      <c r="D34" s="368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>
      <c r="B37" s="351"/>
      <c r="C37" s="367"/>
      <c r="D37" s="368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1"/>
    </row>
    <row r="38" spans="2:20" ht="20.25">
      <c r="B38" s="343"/>
      <c r="C38" s="367"/>
      <c r="D38" s="363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5"/>
    </row>
    <row r="39" spans="2:20" ht="21" thickBot="1">
      <c r="B39" s="399"/>
      <c r="C39" s="400"/>
      <c r="D39" s="401"/>
      <c r="E39" s="402">
        <f t="shared" si="6"/>
        <v>0</v>
      </c>
      <c r="F39" s="402"/>
      <c r="G39" s="402">
        <f>'TAB-3'!G39+'Tab4-PPN1'!G38+'Tab4-PPN2'!G38+'Tab4-PPN3'!G38+'Tab4-PPN4'!G38+'Tab4-PPN5'!G38+'Tab4-PPN6'!G38+'Tab4-PPN7'!G38+'Tab4-PPN8'!G38+'Tab 4-PPN9'!G38</f>
        <v>0</v>
      </c>
      <c r="H39" s="402">
        <f t="shared" si="2"/>
        <v>0</v>
      </c>
      <c r="I39" s="402">
        <f>'TAB-3'!I39+'Tab4-PPN1'!I38+'Tab4-PPN2'!I38+'Tab4-PPN3'!I38+'Tab4-PPN4'!I38+'Tab4-PPN5'!I38+'Tab4-PPN6'!I38+'Tab4-PPN7'!I38+'Tab4-PPN8'!I38+'Tab 4-PPN9'!I38</f>
        <v>0</v>
      </c>
      <c r="J39" s="402">
        <f>'TAB-3'!J39+'Tab4-PPN1'!J38+'Tab4-PPN2'!J38+'Tab4-PPN3'!J38+'Tab4-PPN4'!J38+'Tab4-PPN5'!J38+'Tab4-PPN6'!J38+'Tab4-PPN7'!J38+'Tab4-PPN8'!J38+'Tab 4-PPN9'!J38</f>
        <v>0</v>
      </c>
      <c r="K39" s="402">
        <f>'TAB-3'!K39+'Tab4-PPN1'!K38+'Tab4-PPN2'!K38+'Tab4-PPN3'!K38+'Tab4-PPN4'!K38+'Tab4-PPN5'!K38+'Tab4-PPN6'!K38+'Tab4-PPN7'!K38+'Tab4-PPN8'!K38+'Tab 4-PPN9'!K38</f>
        <v>0</v>
      </c>
      <c r="L39" s="405"/>
      <c r="M39" s="405"/>
      <c r="N39" s="405"/>
      <c r="O39" s="405"/>
      <c r="P39" s="405"/>
      <c r="Q39" s="405"/>
      <c r="R39" s="405"/>
      <c r="S39" s="405"/>
      <c r="T39" s="404"/>
    </row>
    <row r="40" spans="2:20" ht="20.25">
      <c r="B40" s="347"/>
      <c r="C40" s="397"/>
      <c r="D40" s="366"/>
      <c r="E40" s="175">
        <f t="shared" si="6"/>
        <v>0</v>
      </c>
      <c r="F40" s="175"/>
      <c r="G40" s="175">
        <f>'TAB-3'!G40+'Tab4-PPN1'!G39+'Tab4-PPN2'!G39+'Tab4-PPN3'!G39+'Tab4-PPN4'!G39+'Tab4-PPN5'!G39+'Tab4-PPN6'!G39+'Tab4-PPN7'!G39+'Tab4-PPN8'!G39+'Tab 4-PPN9'!G39</f>
        <v>0</v>
      </c>
      <c r="H40" s="175">
        <f t="shared" si="2"/>
        <v>0</v>
      </c>
      <c r="I40" s="175">
        <f>'TAB-3'!I40+'Tab4-PPN1'!I39+'Tab4-PPN2'!I39+'Tab4-PPN3'!I39+'Tab4-PPN4'!I39+'Tab4-PPN5'!I39+'Tab4-PPN6'!I39+'Tab4-PPN7'!I39+'Tab4-PPN8'!I39+'Tab 4-PPN9'!I39</f>
        <v>0</v>
      </c>
      <c r="J40" s="175">
        <f>'TAB-3'!J40+'Tab4-PPN1'!J39+'Tab4-PPN2'!J39+'Tab4-PPN3'!J39+'Tab4-PPN4'!J39+'Tab4-PPN5'!J39+'Tab4-PPN6'!J39+'Tab4-PPN7'!J39+'Tab4-PPN8'!J39+'Tab 4-PPN9'!J39</f>
        <v>0</v>
      </c>
      <c r="K40" s="175">
        <f>'TAB-3'!K40+'Tab4-PPN1'!K39+'Tab4-PPN2'!K39+'Tab4-PPN3'!K39+'Tab4-PPN4'!K39+'Tab4-PPN5'!K39+'Tab4-PPN6'!K39+'Tab4-PPN7'!K39+'Tab4-PPN8'!K39+'Tab 4-PPN9'!K39</f>
        <v>0</v>
      </c>
      <c r="L40" s="235"/>
      <c r="M40" s="235"/>
      <c r="N40" s="235"/>
      <c r="O40" s="235"/>
      <c r="P40" s="235"/>
      <c r="Q40" s="235"/>
      <c r="R40" s="235"/>
      <c r="S40" s="235"/>
      <c r="T40" s="236"/>
    </row>
    <row r="41" spans="2:20" ht="20.25">
      <c r="B41" s="343"/>
      <c r="C41" s="367"/>
      <c r="D41" s="363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5"/>
    </row>
    <row r="42" spans="2:20" ht="20.25">
      <c r="B42" s="351"/>
      <c r="C42" s="367"/>
      <c r="D42" s="368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5"/>
    </row>
    <row r="43" spans="2:20" ht="20.25">
      <c r="B43" s="351"/>
      <c r="C43" s="367"/>
      <c r="D43" s="368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5"/>
    </row>
    <row r="44" spans="2:20" ht="21" thickBot="1">
      <c r="B44" s="399"/>
      <c r="C44" s="400"/>
      <c r="D44" s="401"/>
      <c r="E44" s="402">
        <f t="shared" si="6"/>
        <v>0</v>
      </c>
      <c r="F44" s="402"/>
      <c r="G44" s="402">
        <f>'TAB-3'!G44</f>
        <v>0</v>
      </c>
      <c r="H44" s="402">
        <f t="shared" si="2"/>
        <v>0</v>
      </c>
      <c r="I44" s="402">
        <f>'TAB-3'!I44</f>
        <v>0</v>
      </c>
      <c r="J44" s="402">
        <f>'TAB-3'!J44</f>
        <v>0</v>
      </c>
      <c r="K44" s="402">
        <f>'TAB-3'!K44</f>
        <v>0</v>
      </c>
      <c r="L44" s="405"/>
      <c r="M44" s="405"/>
      <c r="N44" s="405"/>
      <c r="O44" s="405"/>
      <c r="P44" s="405"/>
      <c r="Q44" s="405"/>
      <c r="R44" s="405"/>
      <c r="S44" s="405"/>
      <c r="T44" s="404"/>
    </row>
    <row r="45" spans="2:20" ht="20.25">
      <c r="B45" s="388">
        <v>4</v>
      </c>
      <c r="C45" s="331" t="s">
        <v>200</v>
      </c>
      <c r="D45" s="389">
        <v>614700</v>
      </c>
      <c r="E45" s="390">
        <f aca="true" t="shared" si="8" ref="E45:E57">SUM(G45:H45)</f>
        <v>0</v>
      </c>
      <c r="F45" s="390">
        <f aca="true" t="shared" si="9" ref="F45:T45">SUM(F46:F47)</f>
        <v>0</v>
      </c>
      <c r="G45" s="390">
        <f>'TAB-3'!G45+'Tab4-PPN1'!G41+'Tab4-PPN2'!G41+'Tab4-PPN3'!G41+'Tab4-PPN4'!G41+'Tab4-PPN5'!G41+'Tab4-PPN6'!G41+'Tab4-PPN7'!G41+'Tab4-PPN8'!G41+'Tab 4-PPN9'!G41</f>
        <v>0</v>
      </c>
      <c r="H45" s="390">
        <f t="shared" si="9"/>
        <v>0</v>
      </c>
      <c r="I45" s="390">
        <f>'TAB-3'!I45+'Tab4-PPN1'!I41+'Tab4-PPN2'!I41+'Tab4-PPN3'!I41+'Tab4-PPN4'!I41+'Tab4-PPN5'!I41+'Tab4-PPN6'!I41+'Tab4-PPN7'!I41+'Tab4-PPN8'!I41+'Tab 4-PPN9'!I41</f>
        <v>0</v>
      </c>
      <c r="J45" s="390">
        <f>'TAB-3'!J45+'Tab4-PPN1'!J41+'Tab4-PPN2'!J41+'Tab4-PPN3'!J41+'Tab4-PPN4'!J41+'Tab4-PPN5'!J41+'Tab4-PPN6'!J41+'Tab4-PPN7'!J41+'Tab4-PPN8'!J41+'Tab 4-PPN9'!J41</f>
        <v>0</v>
      </c>
      <c r="K45" s="392">
        <f>'TAB-3'!K45+'Tab4-PPN1'!K41+'Tab4-PPN2'!K41+'Tab4-PPN3'!K41+'Tab4-PPN4'!K41+'Tab4-PPN5'!K41+'Tab4-PPN6'!K41+'Tab4-PPN7'!K41+'Tab4-PPN8'!K41+'Tab 4-PPN9'!K41</f>
        <v>0</v>
      </c>
      <c r="L45" s="387">
        <f t="shared" si="9"/>
        <v>0</v>
      </c>
      <c r="M45" s="174">
        <f t="shared" si="9"/>
        <v>0</v>
      </c>
      <c r="N45" s="174">
        <f t="shared" si="9"/>
        <v>0</v>
      </c>
      <c r="O45" s="174">
        <f t="shared" si="9"/>
        <v>0</v>
      </c>
      <c r="P45" s="174">
        <f t="shared" si="9"/>
        <v>0</v>
      </c>
      <c r="Q45" s="174">
        <f t="shared" si="9"/>
        <v>0</v>
      </c>
      <c r="R45" s="174">
        <f t="shared" si="9"/>
        <v>0</v>
      </c>
      <c r="S45" s="174">
        <f t="shared" si="9"/>
        <v>0</v>
      </c>
      <c r="T45" s="206">
        <f t="shared" si="9"/>
        <v>0</v>
      </c>
    </row>
    <row r="46" spans="2:20" ht="20.25">
      <c r="B46" s="351"/>
      <c r="C46" s="331"/>
      <c r="D46" s="368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393">
        <f>'TAB-3'!K46+'Tab4-PPN1'!K42+'Tab4-PPN2'!K42+'Tab4-PPN3'!K42+'Tab4-PPN4'!K42+'Tab4-PPN5'!K42+'Tab4-PPN6'!K42+'Tab4-PPN7'!K42+'Tab4-PPN8'!K42+'Tab 4-PPN9'!K42</f>
        <v>0</v>
      </c>
      <c r="L46" s="383"/>
      <c r="M46" s="162"/>
      <c r="N46" s="162"/>
      <c r="O46" s="162"/>
      <c r="P46" s="162"/>
      <c r="Q46" s="162"/>
      <c r="R46" s="162"/>
      <c r="S46" s="162"/>
      <c r="T46" s="201"/>
    </row>
    <row r="47" spans="2:20" ht="20.25">
      <c r="B47" s="351"/>
      <c r="C47" s="331"/>
      <c r="D47" s="368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393">
        <f>'TAB-3'!K47+'Tab4-PPN1'!K43+'Tab4-PPN2'!K43+'Tab4-PPN3'!K43+'Tab4-PPN4'!K43+'Tab4-PPN5'!K43+'Tab4-PPN6'!K43+'Tab4-PPN7'!K43+'Tab4-PPN8'!K43+'Tab 4-PPN9'!K43</f>
        <v>0</v>
      </c>
      <c r="L47" s="383"/>
      <c r="M47" s="162"/>
      <c r="N47" s="162"/>
      <c r="O47" s="162"/>
      <c r="P47" s="162"/>
      <c r="Q47" s="162"/>
      <c r="R47" s="162"/>
      <c r="S47" s="162"/>
      <c r="T47" s="201"/>
    </row>
    <row r="48" spans="2:20" ht="21" thickBot="1">
      <c r="B48" s="351">
        <v>5</v>
      </c>
      <c r="C48" s="406" t="s">
        <v>201</v>
      </c>
      <c r="D48" s="368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393">
        <f>'TAB-3'!K48+'Tab4-PPN1'!K44+'Tab4-PPN2'!K44+'Tab4-PPN3'!K44+'Tab4-PPN4'!K44+'Tab4-PPN5'!K44+'Tab4-PPN6'!K44+'Tab4-PPN7'!K44+'Tab4-PPN8'!K44+'Tab 4-PPN9'!K44</f>
        <v>0</v>
      </c>
      <c r="L48" s="382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5">
        <f t="shared" si="10"/>
        <v>0</v>
      </c>
    </row>
    <row r="49" spans="2:20" ht="21" thickBot="1">
      <c r="B49" s="351"/>
      <c r="C49" s="443"/>
      <c r="D49" s="368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393">
        <f>'TAB-3'!K49+'Tab4-PPN1'!K45+'Tab4-PPN2'!K45+'Tab4-PPN3'!K45+'Tab4-PPN4'!K45+'Tab4-PPN5'!K45+'Tab4-PPN6'!K45+'Tab4-PPN7'!K45+'Tab4-PPN8'!K45+'Tab 4-PPN9'!K45</f>
        <v>0</v>
      </c>
      <c r="L49" s="383"/>
      <c r="M49" s="162"/>
      <c r="N49" s="162"/>
      <c r="O49" s="162"/>
      <c r="P49" s="162"/>
      <c r="Q49" s="162"/>
      <c r="R49" s="162"/>
      <c r="S49" s="162"/>
      <c r="T49" s="201"/>
    </row>
    <row r="50" spans="2:20" ht="21" thickBot="1">
      <c r="B50" s="351">
        <v>6</v>
      </c>
      <c r="C50" s="434" t="s">
        <v>202</v>
      </c>
      <c r="D50" s="368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393">
        <f>'TAB-3'!K50+'Tab4-PPN1'!K46+'Tab4-PPN2'!K46+'Tab4-PPN3'!K46+'Tab4-PPN4'!K46+'Tab4-PPN5'!K46+'Tab4-PPN6'!K46+'Tab4-PPN7'!K46+'Tab4-PPN8'!K46+'Tab 4-PPN9'!K46</f>
        <v>0</v>
      </c>
      <c r="L50" s="382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5">
        <f t="shared" si="11"/>
        <v>0</v>
      </c>
    </row>
    <row r="51" spans="2:20" ht="20.25">
      <c r="B51" s="343"/>
      <c r="C51" s="432"/>
      <c r="D51" s="363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393">
        <f>'TAB-3'!K51+'Tab4-PPN1'!K47+'Tab4-PPN2'!K47+'Tab4-PPN3'!K47+'Tab4-PPN4'!K47+'Tab4-PPN5'!K47+'Tab4-PPN6'!K47+'Tab4-PPN7'!K47+'Tab4-PPN8'!K47+'Tab 4-PPN9'!K47</f>
        <v>0</v>
      </c>
      <c r="L51" s="382"/>
      <c r="M51" s="158"/>
      <c r="N51" s="158"/>
      <c r="O51" s="158"/>
      <c r="P51" s="158"/>
      <c r="Q51" s="158"/>
      <c r="R51" s="158"/>
      <c r="S51" s="158"/>
      <c r="T51" s="195"/>
    </row>
    <row r="52" spans="2:20" ht="21" thickBot="1">
      <c r="B52" s="344" t="s">
        <v>23</v>
      </c>
      <c r="C52" s="326" t="s">
        <v>203</v>
      </c>
      <c r="D52" s="364">
        <v>615000</v>
      </c>
      <c r="E52" s="328">
        <f aca="true" t="shared" si="12" ref="E52:K52">E53+E56</f>
        <v>0</v>
      </c>
      <c r="F52" s="328">
        <f t="shared" si="12"/>
        <v>0</v>
      </c>
      <c r="G52" s="328">
        <f t="shared" si="12"/>
        <v>0</v>
      </c>
      <c r="H52" s="328">
        <f t="shared" si="12"/>
        <v>0</v>
      </c>
      <c r="I52" s="328">
        <f t="shared" si="12"/>
        <v>0</v>
      </c>
      <c r="J52" s="328">
        <f t="shared" si="12"/>
        <v>0</v>
      </c>
      <c r="K52" s="394">
        <f t="shared" si="12"/>
        <v>0</v>
      </c>
      <c r="L52" s="384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198">
        <f t="shared" si="13"/>
        <v>0</v>
      </c>
    </row>
    <row r="53" spans="2:20" ht="20.25">
      <c r="B53" s="347">
        <v>1</v>
      </c>
      <c r="C53" s="324" t="s">
        <v>204</v>
      </c>
      <c r="D53" s="366">
        <v>615100</v>
      </c>
      <c r="E53" s="266">
        <f t="shared" si="8"/>
        <v>0</v>
      </c>
      <c r="F53" s="266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66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393">
        <f>'TAB-3'!K53+'Tab4-PPN1'!K49+'Tab4-PPN2'!K49+'Tab4-PPN3'!K49+'Tab4-PPN4'!K49+'Tab4-PPN5'!K49+'Tab4-PPN6'!K49+'Tab4-PPN7'!K49+'Tab4-PPN8'!K49+'Tab 4-PPN9'!K49</f>
        <v>0</v>
      </c>
      <c r="L53" s="385">
        <f t="shared" si="14"/>
        <v>0</v>
      </c>
      <c r="M53" s="235">
        <f t="shared" si="14"/>
        <v>0</v>
      </c>
      <c r="N53" s="235">
        <f t="shared" si="14"/>
        <v>0</v>
      </c>
      <c r="O53" s="235">
        <f t="shared" si="14"/>
        <v>0</v>
      </c>
      <c r="P53" s="235">
        <f t="shared" si="14"/>
        <v>0</v>
      </c>
      <c r="Q53" s="235">
        <f t="shared" si="14"/>
        <v>0</v>
      </c>
      <c r="R53" s="235">
        <f t="shared" si="14"/>
        <v>0</v>
      </c>
      <c r="S53" s="235">
        <f t="shared" si="14"/>
        <v>0</v>
      </c>
      <c r="T53" s="236">
        <f t="shared" si="14"/>
        <v>0</v>
      </c>
    </row>
    <row r="54" spans="2:20" ht="20.25">
      <c r="B54" s="351"/>
      <c r="C54" s="331"/>
      <c r="D54" s="368"/>
      <c r="E54" s="267">
        <f t="shared" si="8"/>
        <v>0</v>
      </c>
      <c r="F54" s="267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393">
        <f>'TAB-3'!K54+'Tab4-PPN1'!K50+'Tab4-PPN2'!K50+'Tab4-PPN3'!K50+'Tab4-PPN4'!K50+'Tab4-PPN5'!K50+'Tab4-PPN6'!K50+'Tab4-PPN7'!K50+'Tab4-PPN8'!K50+'Tab 4-PPN9'!K50</f>
        <v>0</v>
      </c>
      <c r="L54" s="383"/>
      <c r="M54" s="162"/>
      <c r="N54" s="162"/>
      <c r="O54" s="162"/>
      <c r="P54" s="162"/>
      <c r="Q54" s="162"/>
      <c r="R54" s="162"/>
      <c r="S54" s="162"/>
      <c r="T54" s="201"/>
    </row>
    <row r="55" spans="2:20" ht="20.25">
      <c r="B55" s="351"/>
      <c r="C55" s="331"/>
      <c r="D55" s="368"/>
      <c r="E55" s="267">
        <f t="shared" si="8"/>
        <v>0</v>
      </c>
      <c r="F55" s="267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393">
        <f>'TAB-3'!K55+'Tab4-PPN1'!K51+'Tab4-PPN2'!K51+'Tab4-PPN3'!K51+'Tab4-PPN4'!K51+'Tab4-PPN5'!K51+'Tab4-PPN6'!K51+'Tab4-PPN7'!K51+'Tab4-PPN8'!K51+'Tab 4-PPN9'!K51</f>
        <v>0</v>
      </c>
      <c r="L55" s="383"/>
      <c r="M55" s="162"/>
      <c r="N55" s="162"/>
      <c r="O55" s="162"/>
      <c r="P55" s="162"/>
      <c r="Q55" s="162"/>
      <c r="R55" s="162"/>
      <c r="S55" s="162"/>
      <c r="T55" s="201"/>
    </row>
    <row r="56" spans="2:20" ht="37.5">
      <c r="B56" s="351">
        <v>2</v>
      </c>
      <c r="C56" s="333" t="s">
        <v>205</v>
      </c>
      <c r="D56" s="368">
        <v>615200</v>
      </c>
      <c r="E56" s="267">
        <f t="shared" si="8"/>
        <v>0</v>
      </c>
      <c r="F56" s="267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67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393">
        <f>'TAB-3'!K56+'Tab4-PPN1'!K52+'Tab4-PPN2'!K52+'Tab4-PPN3'!K52+'Tab4-PPN4'!K52+'Tab4-PPN5'!K52+'Tab4-PPN6'!K52+'Tab4-PPN7'!K52+'Tab4-PPN8'!K52+'Tab 4-PPN9'!K52</f>
        <v>0</v>
      </c>
      <c r="L56" s="383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1">
        <f t="shared" si="15"/>
        <v>0</v>
      </c>
    </row>
    <row r="57" spans="2:20" ht="20.25">
      <c r="B57" s="351"/>
      <c r="C57" s="333"/>
      <c r="D57" s="368"/>
      <c r="E57" s="267">
        <f t="shared" si="8"/>
        <v>0</v>
      </c>
      <c r="F57" s="267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393">
        <f>'TAB-3'!K57+'Tab4-PPN1'!K53+'Tab4-PPN2'!K53+'Tab4-PPN3'!K53+'Tab4-PPN4'!K53+'Tab4-PPN5'!K53+'Tab4-PPN6'!K53+'Tab4-PPN7'!K53+'Tab4-PPN8'!K53+'Tab 4-PPN9'!K53</f>
        <v>0</v>
      </c>
      <c r="L57" s="383"/>
      <c r="M57" s="162"/>
      <c r="N57" s="162"/>
      <c r="O57" s="162"/>
      <c r="P57" s="162"/>
      <c r="Q57" s="162"/>
      <c r="R57" s="162"/>
      <c r="S57" s="162"/>
      <c r="T57" s="201"/>
    </row>
    <row r="58" spans="2:20" ht="21" thickBot="1">
      <c r="B58" s="344" t="s">
        <v>24</v>
      </c>
      <c r="C58" s="326" t="s">
        <v>206</v>
      </c>
      <c r="D58" s="364">
        <v>616000</v>
      </c>
      <c r="E58" s="328">
        <f aca="true" t="shared" si="16" ref="E58:K58">E59</f>
        <v>0</v>
      </c>
      <c r="F58" s="328">
        <f t="shared" si="16"/>
        <v>0</v>
      </c>
      <c r="G58" s="328">
        <f t="shared" si="16"/>
        <v>0</v>
      </c>
      <c r="H58" s="328">
        <f t="shared" si="16"/>
        <v>0</v>
      </c>
      <c r="I58" s="328">
        <f t="shared" si="16"/>
        <v>0</v>
      </c>
      <c r="J58" s="328">
        <f t="shared" si="16"/>
        <v>0</v>
      </c>
      <c r="K58" s="394">
        <f t="shared" si="16"/>
        <v>0</v>
      </c>
      <c r="L58" s="384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198">
        <f t="shared" si="17"/>
        <v>0</v>
      </c>
    </row>
    <row r="59" spans="2:20" ht="20.25">
      <c r="B59" s="369">
        <v>1</v>
      </c>
      <c r="C59" s="334" t="s">
        <v>207</v>
      </c>
      <c r="D59" s="370">
        <v>616200</v>
      </c>
      <c r="E59" s="268">
        <f>G59+H59</f>
        <v>0</v>
      </c>
      <c r="F59" s="268"/>
      <c r="G59" s="159">
        <f>'TAB-3'!G59+'Tab4-PPN1'!G55+'Tab4-PPN2'!G55+'Tab4-PPN3'!G55+'Tab4-PPN4'!G55+'Tab4-PPN5'!G55+'Tab4-PPN6'!G55+'Tab4-PPN7'!G55+'Tab4-PPN8'!G55+'Tab 4-PPN9'!G55</f>
        <v>0</v>
      </c>
      <c r="H59" s="175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393">
        <f>'TAB-3'!K59+'Tab4-PPN1'!K55+'Tab4-PPN2'!K55+'Tab4-PPN3'!K55+'Tab4-PPN4'!K55+'Tab4-PPN5'!K55+'Tab4-PPN6'!K55+'Tab4-PPN7'!K55+'Tab4-PPN8'!K55+'Tab 4-PPN9'!K55</f>
        <v>0</v>
      </c>
      <c r="L59" s="386"/>
      <c r="M59" s="181"/>
      <c r="N59" s="181"/>
      <c r="O59" s="181"/>
      <c r="P59" s="181"/>
      <c r="Q59" s="181"/>
      <c r="R59" s="181"/>
      <c r="S59" s="181"/>
      <c r="T59" s="203"/>
    </row>
    <row r="60" spans="2:20" ht="38.25" thickBot="1">
      <c r="B60" s="344" t="s">
        <v>28</v>
      </c>
      <c r="C60" s="326" t="s">
        <v>208</v>
      </c>
      <c r="D60" s="371"/>
      <c r="E60" s="328">
        <f>SUM(E61:E66)</f>
        <v>0</v>
      </c>
      <c r="F60" s="328">
        <f>SUM(F61:F66)</f>
        <v>0</v>
      </c>
      <c r="G60" s="328">
        <f>SUM(G61:G66)</f>
        <v>0</v>
      </c>
      <c r="H60" s="328">
        <f>SUM(H61:H66)</f>
        <v>0</v>
      </c>
      <c r="I60" s="328">
        <f aca="true" t="shared" si="18" ref="I60:T60">SUM(I61:I66)</f>
        <v>0</v>
      </c>
      <c r="J60" s="328">
        <f t="shared" si="18"/>
        <v>0</v>
      </c>
      <c r="K60" s="394">
        <f t="shared" si="18"/>
        <v>0</v>
      </c>
      <c r="L60" s="384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198">
        <f t="shared" si="18"/>
        <v>0</v>
      </c>
    </row>
    <row r="61" spans="2:20" ht="20.25">
      <c r="B61" s="354">
        <v>1</v>
      </c>
      <c r="C61" s="335" t="s">
        <v>209</v>
      </c>
      <c r="D61" s="372">
        <v>821100</v>
      </c>
      <c r="E61" s="175">
        <f aca="true" t="shared" si="19" ref="E61:E66">G61+H61</f>
        <v>0</v>
      </c>
      <c r="F61" s="175"/>
      <c r="G61" s="159">
        <f>'TAB-3'!G61+'Tab4-PPN1'!G57+'Tab4-PPN2'!G57+'Tab4-PPN3'!G57+'Tab4-PPN4'!G57+'Tab4-PPN5'!G57+'Tab4-PPN6'!G57+'Tab4-PPN7'!G57+'Tab4-PPN8'!G57+'Tab 4-PPN9'!G57</f>
        <v>0</v>
      </c>
      <c r="H61" s="175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393">
        <f>'TAB-3'!K61+'Tab4-PPN1'!K57+'Tab4-PPN2'!K57+'Tab4-PPN3'!K57+'Tab4-PPN4'!K57+'Tab4-PPN5'!K57+'Tab4-PPN6'!K57+'Tab4-PPN7'!K57+'Tab4-PPN8'!K57+'Tab 4-PPN9'!K57</f>
        <v>0</v>
      </c>
      <c r="L61" s="387"/>
      <c r="M61" s="174"/>
      <c r="N61" s="174"/>
      <c r="O61" s="174"/>
      <c r="P61" s="174"/>
      <c r="Q61" s="174"/>
      <c r="R61" s="174"/>
      <c r="S61" s="174"/>
      <c r="T61" s="206"/>
    </row>
    <row r="62" spans="2:20" ht="20.25">
      <c r="B62" s="343">
        <v>2</v>
      </c>
      <c r="C62" s="322" t="s">
        <v>210</v>
      </c>
      <c r="D62" s="363">
        <v>821200</v>
      </c>
      <c r="E62" s="175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393">
        <f>'TAB-3'!K62+'Tab4-PPN1'!K58+'Tab4-PPN2'!K58+'Tab4-PPN3'!K58+'Tab4-PPN4'!K58+'Tab4-PPN5'!K58+'Tab4-PPN6'!K58+'Tab4-PPN7'!K58+'Tab4-PPN8'!K58+'Tab 4-PPN9'!K58</f>
        <v>0</v>
      </c>
      <c r="L62" s="382"/>
      <c r="M62" s="158"/>
      <c r="N62" s="158"/>
      <c r="O62" s="158"/>
      <c r="P62" s="158"/>
      <c r="Q62" s="158"/>
      <c r="R62" s="158"/>
      <c r="S62" s="158"/>
      <c r="T62" s="195"/>
    </row>
    <row r="63" spans="2:20" ht="20.25">
      <c r="B63" s="343">
        <v>3</v>
      </c>
      <c r="C63" s="322" t="s">
        <v>211</v>
      </c>
      <c r="D63" s="363">
        <v>821300</v>
      </c>
      <c r="E63" s="175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393">
        <f>'TAB-3'!K63+'Tab4-PPN1'!K59+'Tab4-PPN2'!K59+'Tab4-PPN3'!K59+'Tab4-PPN4'!K59+'Tab4-PPN5'!K59+'Tab4-PPN6'!K59+'Tab4-PPN7'!K59+'Tab4-PPN8'!K59+'Tab 4-PPN9'!K59</f>
        <v>0</v>
      </c>
      <c r="L63" s="382"/>
      <c r="M63" s="158"/>
      <c r="N63" s="158"/>
      <c r="O63" s="158"/>
      <c r="P63" s="158"/>
      <c r="Q63" s="158"/>
      <c r="R63" s="158"/>
      <c r="S63" s="158"/>
      <c r="T63" s="195"/>
    </row>
    <row r="64" spans="2:20" ht="20.25">
      <c r="B64" s="343">
        <v>4</v>
      </c>
      <c r="C64" s="333" t="s">
        <v>212</v>
      </c>
      <c r="D64" s="363">
        <v>821400</v>
      </c>
      <c r="E64" s="175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393">
        <f>'TAB-3'!K64+'Tab4-PPN1'!K60+'Tab4-PPN2'!K60+'Tab4-PPN3'!K60+'Tab4-PPN4'!K60+'Tab4-PPN5'!K60+'Tab4-PPN6'!K60+'Tab4-PPN7'!K60+'Tab4-PPN8'!K60+'Tab 4-PPN9'!K60</f>
        <v>0</v>
      </c>
      <c r="L64" s="382"/>
      <c r="M64" s="158"/>
      <c r="N64" s="158"/>
      <c r="O64" s="158"/>
      <c r="P64" s="158"/>
      <c r="Q64" s="158"/>
      <c r="R64" s="158"/>
      <c r="S64" s="158"/>
      <c r="T64" s="195"/>
    </row>
    <row r="65" spans="2:20" ht="20.25">
      <c r="B65" s="343">
        <v>5</v>
      </c>
      <c r="C65" s="333" t="s">
        <v>213</v>
      </c>
      <c r="D65" s="363">
        <v>821500</v>
      </c>
      <c r="E65" s="175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393">
        <f>'TAB-3'!K65+'Tab4-PPN1'!K61+'Tab4-PPN2'!K61+'Tab4-PPN3'!K61+'Tab4-PPN4'!K61+'Tab4-PPN5'!K61+'Tab4-PPN6'!K61+'Tab4-PPN7'!K61+'Tab4-PPN8'!K61+'Tab 4-PPN9'!K61</f>
        <v>0</v>
      </c>
      <c r="L65" s="382"/>
      <c r="M65" s="158"/>
      <c r="N65" s="158"/>
      <c r="O65" s="158"/>
      <c r="P65" s="158"/>
      <c r="Q65" s="158"/>
      <c r="R65" s="158"/>
      <c r="S65" s="158"/>
      <c r="T65" s="195"/>
    </row>
    <row r="66" spans="2:21" ht="20.25">
      <c r="B66" s="343">
        <v>6</v>
      </c>
      <c r="C66" s="333" t="s">
        <v>214</v>
      </c>
      <c r="D66" s="363">
        <v>821600</v>
      </c>
      <c r="E66" s="175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393">
        <f>'TAB-3'!K66+'Tab4-PPN1'!K62+'Tab4-PPN2'!K62+'Tab4-PPN3'!K62+'Tab4-PPN4'!K62+'Tab4-PPN5'!K62+'Tab4-PPN6'!K62+'Tab4-PPN7'!K62+'Tab4-PPN8'!K62+'Tab 4-PPN9'!K62</f>
        <v>0</v>
      </c>
      <c r="L66" s="382"/>
      <c r="M66" s="158"/>
      <c r="N66" s="158"/>
      <c r="O66" s="158"/>
      <c r="P66" s="158"/>
      <c r="Q66" s="158"/>
      <c r="R66" s="158"/>
      <c r="S66" s="158"/>
      <c r="T66" s="195"/>
      <c r="U66" s="11"/>
    </row>
    <row r="67" spans="2:21" ht="38.25" thickBot="1">
      <c r="B67" s="344"/>
      <c r="C67" s="326" t="s">
        <v>217</v>
      </c>
      <c r="D67" s="371"/>
      <c r="E67" s="328">
        <f aca="true" t="shared" si="20" ref="E67:T67">E14+E26+E52+E58+E60</f>
        <v>364000</v>
      </c>
      <c r="F67" s="328">
        <f t="shared" si="20"/>
        <v>0</v>
      </c>
      <c r="G67" s="328">
        <f t="shared" si="20"/>
        <v>0</v>
      </c>
      <c r="H67" s="328">
        <f t="shared" si="20"/>
        <v>364000</v>
      </c>
      <c r="I67" s="328">
        <f t="shared" si="20"/>
        <v>129000</v>
      </c>
      <c r="J67" s="328">
        <f t="shared" si="20"/>
        <v>119000</v>
      </c>
      <c r="K67" s="394">
        <f t="shared" si="20"/>
        <v>116000</v>
      </c>
      <c r="L67" s="384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198">
        <f t="shared" si="20"/>
        <v>0</v>
      </c>
      <c r="U67" s="11"/>
    </row>
    <row r="68" spans="2:21" ht="18.75">
      <c r="B68" s="131"/>
      <c r="C68" s="132"/>
      <c r="D68" s="133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11"/>
    </row>
    <row r="69" spans="2:21" ht="18.75">
      <c r="B69" s="131"/>
      <c r="C69" s="132"/>
      <c r="D69" s="133"/>
      <c r="E69" s="234"/>
      <c r="F69" s="234"/>
      <c r="G69" s="234"/>
      <c r="H69" s="234"/>
      <c r="I69" s="130" t="s">
        <v>216</v>
      </c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11"/>
    </row>
    <row r="70" spans="2:21" ht="15.75" customHeight="1">
      <c r="B70" s="10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9" spans="2:20" ht="22.5" customHeight="1">
      <c r="B79" s="135"/>
      <c r="C79" s="135"/>
      <c r="D79" s="135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135"/>
      <c r="R79" s="135" t="s">
        <v>107</v>
      </c>
      <c r="S79" s="135"/>
      <c r="T79" s="148"/>
    </row>
    <row r="82" spans="2:20" ht="18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22"/>
      <c r="S82" s="11"/>
      <c r="T82" s="145"/>
    </row>
    <row r="83" spans="2:20" ht="21" customHeight="1"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15"/>
      <c r="R83" s="123"/>
      <c r="S83" s="123"/>
      <c r="T83" s="147"/>
    </row>
  </sheetData>
  <sheetProtection password="C5C5" sheet="1"/>
  <mergeCells count="15">
    <mergeCell ref="G10:G12"/>
    <mergeCell ref="B1:T1"/>
    <mergeCell ref="R2:S3"/>
    <mergeCell ref="B3:C3"/>
    <mergeCell ref="D3:P3"/>
    <mergeCell ref="B83:P83"/>
    <mergeCell ref="E79:P79"/>
    <mergeCell ref="H10:H12"/>
    <mergeCell ref="I10:T11"/>
    <mergeCell ref="C70:P70"/>
    <mergeCell ref="B10:B12"/>
    <mergeCell ref="C10:C12"/>
    <mergeCell ref="D10:D12"/>
    <mergeCell ref="E10:E12"/>
    <mergeCell ref="F10:F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66" zoomScaleNormal="60" zoomScaleSheetLayoutView="66" workbookViewId="0" topLeftCell="A1">
      <selection activeCell="K21" sqref="K2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>
        <v>906</v>
      </c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 t="s">
        <v>251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 t="s">
        <v>113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247</v>
      </c>
      <c r="C6" s="173"/>
      <c r="D6" s="173"/>
      <c r="E6" s="173"/>
      <c r="F6" s="173"/>
      <c r="G6" s="173"/>
      <c r="H6" s="173"/>
      <c r="I6" s="173"/>
      <c r="J6" s="135"/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/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240</v>
      </c>
      <c r="I10" s="496" t="s">
        <v>239</v>
      </c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499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1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8" t="s">
        <v>223</v>
      </c>
      <c r="J12" s="168" t="s">
        <v>224</v>
      </c>
      <c r="K12" s="168" t="s">
        <v>225</v>
      </c>
      <c r="L12" s="168" t="s">
        <v>226</v>
      </c>
      <c r="M12" s="168" t="s">
        <v>227</v>
      </c>
      <c r="N12" s="168" t="s">
        <v>228</v>
      </c>
      <c r="O12" s="166" t="s">
        <v>229</v>
      </c>
      <c r="P12" s="166" t="s">
        <v>230</v>
      </c>
      <c r="Q12" s="166" t="s">
        <v>231</v>
      </c>
      <c r="R12" s="166" t="s">
        <v>232</v>
      </c>
      <c r="S12" s="166" t="s">
        <v>233</v>
      </c>
      <c r="T12" s="166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364000</v>
      </c>
      <c r="F14" s="361">
        <f aca="true" t="shared" si="0" ref="F14:T14">SUM(F15:F25)</f>
        <v>0</v>
      </c>
      <c r="G14" s="320">
        <f t="shared" si="0"/>
        <v>0</v>
      </c>
      <c r="H14" s="320">
        <f t="shared" si="0"/>
        <v>364000</v>
      </c>
      <c r="I14" s="320">
        <f t="shared" si="0"/>
        <v>129000</v>
      </c>
      <c r="J14" s="320">
        <f t="shared" si="0"/>
        <v>119000</v>
      </c>
      <c r="K14" s="320">
        <f t="shared" si="0"/>
        <v>116000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256000</v>
      </c>
      <c r="F15" s="158"/>
      <c r="G15" s="158"/>
      <c r="H15" s="159">
        <f>SUM(I15:T15)</f>
        <v>256000</v>
      </c>
      <c r="I15" s="158">
        <v>86000</v>
      </c>
      <c r="J15" s="158">
        <v>85000</v>
      </c>
      <c r="K15" s="158">
        <v>85000</v>
      </c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18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34000</v>
      </c>
      <c r="F16" s="158"/>
      <c r="G16" s="158"/>
      <c r="H16" s="159">
        <f aca="true" t="shared" si="2" ref="H16:H66">SUM(I16:T16)</f>
        <v>34000</v>
      </c>
      <c r="I16" s="158">
        <v>12000</v>
      </c>
      <c r="J16" s="158">
        <v>11000</v>
      </c>
      <c r="K16" s="158">
        <v>11000</v>
      </c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5000</v>
      </c>
      <c r="F17" s="158"/>
      <c r="G17" s="158"/>
      <c r="H17" s="159">
        <f t="shared" si="2"/>
        <v>5000</v>
      </c>
      <c r="I17" s="158">
        <v>3000</v>
      </c>
      <c r="J17" s="158">
        <v>1000</v>
      </c>
      <c r="K17" s="158">
        <v>1000</v>
      </c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4000</v>
      </c>
      <c r="F18" s="158"/>
      <c r="G18" s="158"/>
      <c r="H18" s="159">
        <f t="shared" si="2"/>
        <v>4000</v>
      </c>
      <c r="I18" s="158">
        <v>2000</v>
      </c>
      <c r="J18" s="158">
        <v>1000</v>
      </c>
      <c r="K18" s="158">
        <v>1000</v>
      </c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9000</v>
      </c>
      <c r="F19" s="158"/>
      <c r="G19" s="158"/>
      <c r="H19" s="159">
        <f t="shared" si="2"/>
        <v>9000</v>
      </c>
      <c r="I19" s="158">
        <v>4000</v>
      </c>
      <c r="J19" s="158">
        <v>3000</v>
      </c>
      <c r="K19" s="158">
        <v>2000</v>
      </c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6000</v>
      </c>
      <c r="F20" s="158"/>
      <c r="G20" s="158"/>
      <c r="H20" s="159">
        <f t="shared" si="2"/>
        <v>6000</v>
      </c>
      <c r="I20" s="158">
        <v>2000</v>
      </c>
      <c r="J20" s="158">
        <v>3000</v>
      </c>
      <c r="K20" s="158">
        <v>1000</v>
      </c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3000</v>
      </c>
      <c r="F21" s="158"/>
      <c r="G21" s="158"/>
      <c r="H21" s="159">
        <f t="shared" si="2"/>
        <v>3000</v>
      </c>
      <c r="I21" s="158">
        <v>1000</v>
      </c>
      <c r="J21" s="158">
        <v>1000</v>
      </c>
      <c r="K21" s="158">
        <v>1000</v>
      </c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34000</v>
      </c>
      <c r="F22" s="158"/>
      <c r="G22" s="158"/>
      <c r="H22" s="159">
        <f t="shared" si="2"/>
        <v>34000</v>
      </c>
      <c r="I22" s="158">
        <v>12000</v>
      </c>
      <c r="J22" s="158">
        <v>11000</v>
      </c>
      <c r="K22" s="158">
        <v>11000</v>
      </c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7000</v>
      </c>
      <c r="F23" s="158"/>
      <c r="G23" s="158"/>
      <c r="H23" s="159">
        <f t="shared" si="2"/>
        <v>7000</v>
      </c>
      <c r="I23" s="158">
        <v>3000</v>
      </c>
      <c r="J23" s="158">
        <v>2000</v>
      </c>
      <c r="K23" s="158">
        <v>2000</v>
      </c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1000</v>
      </c>
      <c r="F24" s="158"/>
      <c r="G24" s="158"/>
      <c r="H24" s="159">
        <f t="shared" si="2"/>
        <v>1000</v>
      </c>
      <c r="I24" s="158">
        <v>1000</v>
      </c>
      <c r="J24" s="158">
        <v>0</v>
      </c>
      <c r="K24" s="158">
        <v>0</v>
      </c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5000</v>
      </c>
      <c r="F25" s="158"/>
      <c r="G25" s="158"/>
      <c r="H25" s="159">
        <f t="shared" si="2"/>
        <v>5000</v>
      </c>
      <c r="I25" s="158">
        <v>3000</v>
      </c>
      <c r="J25" s="158">
        <v>1000</v>
      </c>
      <c r="K25" s="158">
        <v>1000</v>
      </c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42.75" customHeight="1" thickBot="1">
      <c r="B26" s="344" t="s">
        <v>21</v>
      </c>
      <c r="C26" s="440" t="s">
        <v>196</v>
      </c>
      <c r="D26" s="364">
        <v>614000</v>
      </c>
      <c r="E26" s="328">
        <f>E27+E30+E33+E45+E48+E50</f>
        <v>0</v>
      </c>
      <c r="F26" s="365">
        <f aca="true" t="shared" si="3" ref="F26:T26">F27+F30+F33+F45+F48+F50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159">
        <f>SUM(G27:H27)</f>
        <v>0</v>
      </c>
      <c r="F27" s="235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/>
      <c r="C32" s="331"/>
      <c r="D32" s="368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1"/>
    </row>
    <row r="33" spans="2:20" ht="20.25">
      <c r="B33" s="351">
        <v>3</v>
      </c>
      <c r="C33" s="324" t="s">
        <v>199</v>
      </c>
      <c r="D33" s="368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5">
        <f t="shared" si="7"/>
        <v>0</v>
      </c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>
      <c r="B37" s="351"/>
      <c r="C37" s="367"/>
      <c r="D37" s="368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1"/>
    </row>
    <row r="38" spans="2:20" ht="20.25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1" thickBot="1">
      <c r="B39" s="399"/>
      <c r="C39" s="400"/>
      <c r="D39" s="401"/>
      <c r="E39" s="402">
        <f t="shared" si="5"/>
        <v>0</v>
      </c>
      <c r="F39" s="405"/>
      <c r="G39" s="405"/>
      <c r="H39" s="402">
        <f t="shared" si="2"/>
        <v>0</v>
      </c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4"/>
    </row>
    <row r="40" spans="2:20" ht="20.25">
      <c r="B40" s="388"/>
      <c r="C40" s="397"/>
      <c r="D40" s="389"/>
      <c r="E40" s="390">
        <f t="shared" si="5"/>
        <v>0</v>
      </c>
      <c r="F40" s="391"/>
      <c r="G40" s="391"/>
      <c r="H40" s="390">
        <f t="shared" si="2"/>
        <v>0</v>
      </c>
      <c r="I40" s="427"/>
      <c r="J40" s="427"/>
      <c r="K40" s="428"/>
      <c r="L40" s="385"/>
      <c r="M40" s="235"/>
      <c r="N40" s="235"/>
      <c r="O40" s="235"/>
      <c r="P40" s="235"/>
      <c r="Q40" s="235"/>
      <c r="R40" s="235"/>
      <c r="S40" s="235"/>
      <c r="T40" s="236"/>
    </row>
    <row r="41" spans="2:20" ht="20.25">
      <c r="B41" s="343"/>
      <c r="C41" s="367"/>
      <c r="D41" s="363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95"/>
      <c r="L41" s="425"/>
      <c r="M41" s="160"/>
      <c r="N41" s="160"/>
      <c r="O41" s="160"/>
      <c r="P41" s="160"/>
      <c r="Q41" s="160"/>
      <c r="R41" s="160"/>
      <c r="S41" s="160"/>
      <c r="T41" s="195"/>
    </row>
    <row r="42" spans="2:20" ht="20.25">
      <c r="B42" s="351"/>
      <c r="C42" s="367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201"/>
      <c r="L42" s="383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67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201"/>
      <c r="L43" s="383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99"/>
      <c r="C44" s="400"/>
      <c r="D44" s="401"/>
      <c r="E44" s="402">
        <f t="shared" si="5"/>
        <v>0</v>
      </c>
      <c r="F44" s="403"/>
      <c r="G44" s="403"/>
      <c r="H44" s="402">
        <f t="shared" si="2"/>
        <v>0</v>
      </c>
      <c r="I44" s="403"/>
      <c r="J44" s="403"/>
      <c r="K44" s="404"/>
      <c r="L44" s="426"/>
      <c r="M44" s="403"/>
      <c r="N44" s="403"/>
      <c r="O44" s="403"/>
      <c r="P44" s="403"/>
      <c r="Q44" s="403"/>
      <c r="R44" s="403"/>
      <c r="S44" s="403"/>
      <c r="T44" s="404"/>
    </row>
    <row r="45" spans="2:20" ht="20.25">
      <c r="B45" s="347">
        <v>4</v>
      </c>
      <c r="C45" s="331" t="s">
        <v>200</v>
      </c>
      <c r="D45" s="366">
        <v>614700</v>
      </c>
      <c r="E45" s="175">
        <f t="shared" si="5"/>
        <v>0</v>
      </c>
      <c r="F45" s="174">
        <f aca="true" t="shared" si="8" ref="F45:T45">SUM(F46:F47)</f>
        <v>0</v>
      </c>
      <c r="G45" s="175">
        <f t="shared" si="8"/>
        <v>0</v>
      </c>
      <c r="H45" s="175">
        <f t="shared" si="8"/>
        <v>0</v>
      </c>
      <c r="I45" s="175">
        <f t="shared" si="8"/>
        <v>0</v>
      </c>
      <c r="J45" s="175">
        <f t="shared" si="8"/>
        <v>0</v>
      </c>
      <c r="K45" s="398">
        <f t="shared" si="8"/>
        <v>0</v>
      </c>
      <c r="L45" s="387">
        <f t="shared" si="8"/>
        <v>0</v>
      </c>
      <c r="M45" s="174">
        <f t="shared" si="8"/>
        <v>0</v>
      </c>
      <c r="N45" s="174">
        <f t="shared" si="8"/>
        <v>0</v>
      </c>
      <c r="O45" s="174">
        <f t="shared" si="8"/>
        <v>0</v>
      </c>
      <c r="P45" s="174">
        <f t="shared" si="8"/>
        <v>0</v>
      </c>
      <c r="Q45" s="174">
        <f t="shared" si="8"/>
        <v>0</v>
      </c>
      <c r="R45" s="174">
        <f t="shared" si="8"/>
        <v>0</v>
      </c>
      <c r="S45" s="174">
        <f t="shared" si="8"/>
        <v>0</v>
      </c>
      <c r="T45" s="206">
        <f t="shared" si="8"/>
        <v>0</v>
      </c>
    </row>
    <row r="46" spans="2:20" ht="20.25">
      <c r="B46" s="351"/>
      <c r="C46" s="331"/>
      <c r="D46" s="368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1"/>
      <c r="L46" s="383"/>
      <c r="M46" s="162"/>
      <c r="N46" s="162"/>
      <c r="O46" s="162"/>
      <c r="P46" s="162"/>
      <c r="Q46" s="162"/>
      <c r="R46" s="162"/>
      <c r="S46" s="162"/>
      <c r="T46" s="201"/>
    </row>
    <row r="47" spans="2:20" ht="20.25">
      <c r="B47" s="351"/>
      <c r="C47" s="331"/>
      <c r="D47" s="368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1"/>
      <c r="L47" s="383"/>
      <c r="M47" s="162"/>
      <c r="N47" s="162"/>
      <c r="O47" s="162"/>
      <c r="P47" s="162"/>
      <c r="Q47" s="162"/>
      <c r="R47" s="162"/>
      <c r="S47" s="162"/>
      <c r="T47" s="201"/>
    </row>
    <row r="48" spans="2:20" ht="21" thickBot="1">
      <c r="B48" s="351">
        <v>5</v>
      </c>
      <c r="C48" s="406" t="s">
        <v>201</v>
      </c>
      <c r="D48" s="368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393">
        <f t="shared" si="9"/>
        <v>0</v>
      </c>
      <c r="L48" s="382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5">
        <f t="shared" si="9"/>
        <v>0</v>
      </c>
    </row>
    <row r="49" spans="2:20" ht="21" thickBot="1">
      <c r="B49" s="351"/>
      <c r="C49" s="443"/>
      <c r="D49" s="368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1"/>
      <c r="L49" s="383"/>
      <c r="M49" s="162"/>
      <c r="N49" s="162"/>
      <c r="O49" s="162"/>
      <c r="P49" s="162"/>
      <c r="Q49" s="162"/>
      <c r="R49" s="162"/>
      <c r="S49" s="162"/>
      <c r="T49" s="201"/>
    </row>
    <row r="50" spans="2:20" ht="21" thickBot="1">
      <c r="B50" s="351">
        <v>6</v>
      </c>
      <c r="C50" s="434" t="s">
        <v>202</v>
      </c>
      <c r="D50" s="368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393">
        <f t="shared" si="10"/>
        <v>0</v>
      </c>
      <c r="L50" s="382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5">
        <f t="shared" si="10"/>
        <v>0</v>
      </c>
    </row>
    <row r="51" spans="2:20" ht="20.25">
      <c r="B51" s="343"/>
      <c r="C51" s="432"/>
      <c r="D51" s="363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5"/>
      <c r="L51" s="382"/>
      <c r="M51" s="158"/>
      <c r="N51" s="158"/>
      <c r="O51" s="158"/>
      <c r="P51" s="158"/>
      <c r="Q51" s="158"/>
      <c r="R51" s="158"/>
      <c r="S51" s="158"/>
      <c r="T51" s="195"/>
    </row>
    <row r="52" spans="2:20" ht="21" thickBot="1">
      <c r="B52" s="344" t="s">
        <v>23</v>
      </c>
      <c r="C52" s="326" t="s">
        <v>203</v>
      </c>
      <c r="D52" s="364">
        <v>615000</v>
      </c>
      <c r="E52" s="328">
        <f>E53+E56</f>
        <v>0</v>
      </c>
      <c r="F52" s="365">
        <f aca="true" t="shared" si="11" ref="F52:T52">F53+F56</f>
        <v>0</v>
      </c>
      <c r="G52" s="328">
        <f t="shared" si="11"/>
        <v>0</v>
      </c>
      <c r="H52" s="328">
        <f t="shared" si="11"/>
        <v>0</v>
      </c>
      <c r="I52" s="328">
        <f t="shared" si="11"/>
        <v>0</v>
      </c>
      <c r="J52" s="328">
        <f t="shared" si="11"/>
        <v>0</v>
      </c>
      <c r="K52" s="394">
        <f t="shared" si="11"/>
        <v>0</v>
      </c>
      <c r="L52" s="384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198">
        <f t="shared" si="11"/>
        <v>0</v>
      </c>
    </row>
    <row r="53" spans="2:20" ht="20.25">
      <c r="B53" s="347">
        <v>1</v>
      </c>
      <c r="C53" s="324" t="s">
        <v>204</v>
      </c>
      <c r="D53" s="366">
        <v>615100</v>
      </c>
      <c r="E53" s="266">
        <f t="shared" si="5"/>
        <v>0</v>
      </c>
      <c r="F53" s="235">
        <f aca="true" t="shared" si="12" ref="F53:T53">SUM(F54:F55)</f>
        <v>0</v>
      </c>
      <c r="G53" s="266">
        <f t="shared" si="12"/>
        <v>0</v>
      </c>
      <c r="H53" s="266">
        <f t="shared" si="12"/>
        <v>0</v>
      </c>
      <c r="I53" s="266">
        <f t="shared" si="12"/>
        <v>0</v>
      </c>
      <c r="J53" s="266">
        <f t="shared" si="12"/>
        <v>0</v>
      </c>
      <c r="K53" s="395">
        <f t="shared" si="12"/>
        <v>0</v>
      </c>
      <c r="L53" s="385">
        <f t="shared" si="12"/>
        <v>0</v>
      </c>
      <c r="M53" s="235">
        <f t="shared" si="12"/>
        <v>0</v>
      </c>
      <c r="N53" s="235">
        <f t="shared" si="12"/>
        <v>0</v>
      </c>
      <c r="O53" s="235">
        <f t="shared" si="12"/>
        <v>0</v>
      </c>
      <c r="P53" s="235">
        <f t="shared" si="12"/>
        <v>0</v>
      </c>
      <c r="Q53" s="235">
        <f t="shared" si="12"/>
        <v>0</v>
      </c>
      <c r="R53" s="235">
        <f t="shared" si="12"/>
        <v>0</v>
      </c>
      <c r="S53" s="235">
        <f t="shared" si="12"/>
        <v>0</v>
      </c>
      <c r="T53" s="236">
        <f t="shared" si="12"/>
        <v>0</v>
      </c>
    </row>
    <row r="54" spans="2:20" ht="20.25">
      <c r="B54" s="351"/>
      <c r="C54" s="331"/>
      <c r="D54" s="368"/>
      <c r="E54" s="267">
        <f t="shared" si="5"/>
        <v>0</v>
      </c>
      <c r="F54" s="162"/>
      <c r="G54" s="162"/>
      <c r="H54" s="159">
        <f t="shared" si="2"/>
        <v>0</v>
      </c>
      <c r="I54" s="162"/>
      <c r="J54" s="162"/>
      <c r="K54" s="162"/>
      <c r="L54" s="383"/>
      <c r="M54" s="162"/>
      <c r="N54" s="162"/>
      <c r="O54" s="162"/>
      <c r="P54" s="162"/>
      <c r="Q54" s="162"/>
      <c r="R54" s="162"/>
      <c r="S54" s="162"/>
      <c r="T54" s="201"/>
    </row>
    <row r="55" spans="2:20" ht="20.25">
      <c r="B55" s="351"/>
      <c r="C55" s="331"/>
      <c r="D55" s="368"/>
      <c r="E55" s="267">
        <f t="shared" si="5"/>
        <v>0</v>
      </c>
      <c r="F55" s="162"/>
      <c r="G55" s="162"/>
      <c r="H55" s="159">
        <f t="shared" si="2"/>
        <v>0</v>
      </c>
      <c r="I55" s="162"/>
      <c r="J55" s="162"/>
      <c r="K55" s="162"/>
      <c r="L55" s="383"/>
      <c r="M55" s="162"/>
      <c r="N55" s="162"/>
      <c r="O55" s="162"/>
      <c r="P55" s="162"/>
      <c r="Q55" s="162"/>
      <c r="R55" s="162"/>
      <c r="S55" s="162"/>
      <c r="T55" s="201"/>
    </row>
    <row r="56" spans="2:20" ht="37.5">
      <c r="B56" s="351">
        <v>2</v>
      </c>
      <c r="C56" s="333" t="s">
        <v>205</v>
      </c>
      <c r="D56" s="368">
        <v>615200</v>
      </c>
      <c r="E56" s="267">
        <f t="shared" si="5"/>
        <v>0</v>
      </c>
      <c r="F56" s="162">
        <f aca="true" t="shared" si="13" ref="F56:T56">F57</f>
        <v>0</v>
      </c>
      <c r="G56" s="267">
        <f t="shared" si="13"/>
        <v>0</v>
      </c>
      <c r="H56" s="267">
        <f t="shared" si="13"/>
        <v>0</v>
      </c>
      <c r="I56" s="267">
        <f t="shared" si="13"/>
        <v>0</v>
      </c>
      <c r="J56" s="267">
        <f t="shared" si="13"/>
        <v>0</v>
      </c>
      <c r="K56" s="396">
        <f t="shared" si="13"/>
        <v>0</v>
      </c>
      <c r="L56" s="383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1">
        <f t="shared" si="13"/>
        <v>0</v>
      </c>
    </row>
    <row r="57" spans="2:20" ht="20.25">
      <c r="B57" s="351"/>
      <c r="C57" s="333"/>
      <c r="D57" s="368"/>
      <c r="E57" s="267">
        <f t="shared" si="5"/>
        <v>0</v>
      </c>
      <c r="F57" s="162"/>
      <c r="G57" s="162"/>
      <c r="H57" s="159">
        <f t="shared" si="2"/>
        <v>0</v>
      </c>
      <c r="I57" s="162"/>
      <c r="J57" s="162"/>
      <c r="K57" s="162"/>
      <c r="L57" s="383"/>
      <c r="M57" s="162"/>
      <c r="N57" s="162"/>
      <c r="O57" s="162"/>
      <c r="P57" s="162"/>
      <c r="Q57" s="162"/>
      <c r="R57" s="162"/>
      <c r="S57" s="162"/>
      <c r="T57" s="201"/>
    </row>
    <row r="58" spans="2:20" ht="21" thickBot="1">
      <c r="B58" s="344" t="s">
        <v>24</v>
      </c>
      <c r="C58" s="326" t="s">
        <v>206</v>
      </c>
      <c r="D58" s="364">
        <v>616000</v>
      </c>
      <c r="E58" s="328">
        <f>E59</f>
        <v>0</v>
      </c>
      <c r="F58" s="365">
        <f aca="true" t="shared" si="14" ref="F58:T58">F59</f>
        <v>0</v>
      </c>
      <c r="G58" s="328">
        <f t="shared" si="14"/>
        <v>0</v>
      </c>
      <c r="H58" s="328">
        <f t="shared" si="14"/>
        <v>0</v>
      </c>
      <c r="I58" s="328">
        <f t="shared" si="14"/>
        <v>0</v>
      </c>
      <c r="J58" s="328">
        <f t="shared" si="14"/>
        <v>0</v>
      </c>
      <c r="K58" s="394">
        <f t="shared" si="14"/>
        <v>0</v>
      </c>
      <c r="L58" s="384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198">
        <f t="shared" si="14"/>
        <v>0</v>
      </c>
    </row>
    <row r="59" spans="2:20" ht="20.25">
      <c r="B59" s="369">
        <v>1</v>
      </c>
      <c r="C59" s="334" t="s">
        <v>207</v>
      </c>
      <c r="D59" s="370">
        <v>616200</v>
      </c>
      <c r="E59" s="268">
        <f>G59+H59</f>
        <v>0</v>
      </c>
      <c r="F59" s="181"/>
      <c r="G59" s="181"/>
      <c r="H59" s="175">
        <f t="shared" si="2"/>
        <v>0</v>
      </c>
      <c r="I59" s="181"/>
      <c r="J59" s="181"/>
      <c r="K59" s="203"/>
      <c r="L59" s="386"/>
      <c r="M59" s="181"/>
      <c r="N59" s="181"/>
      <c r="O59" s="181"/>
      <c r="P59" s="181"/>
      <c r="Q59" s="181"/>
      <c r="R59" s="181"/>
      <c r="S59" s="181"/>
      <c r="T59" s="203"/>
    </row>
    <row r="60" spans="2:20" ht="38.25" thickBot="1">
      <c r="B60" s="344" t="s">
        <v>28</v>
      </c>
      <c r="C60" s="326" t="s">
        <v>208</v>
      </c>
      <c r="D60" s="371"/>
      <c r="E60" s="328">
        <f>SUM(E61:E66)</f>
        <v>0</v>
      </c>
      <c r="F60" s="365">
        <f aca="true" t="shared" si="15" ref="F60:T60">SUM(F61:F66)</f>
        <v>0</v>
      </c>
      <c r="G60" s="328">
        <f t="shared" si="15"/>
        <v>0</v>
      </c>
      <c r="H60" s="328">
        <f t="shared" si="15"/>
        <v>0</v>
      </c>
      <c r="I60" s="328">
        <f t="shared" si="15"/>
        <v>0</v>
      </c>
      <c r="J60" s="328">
        <f t="shared" si="15"/>
        <v>0</v>
      </c>
      <c r="K60" s="394">
        <f t="shared" si="15"/>
        <v>0</v>
      </c>
      <c r="L60" s="384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198">
        <f t="shared" si="15"/>
        <v>0</v>
      </c>
    </row>
    <row r="61" spans="2:20" ht="20.25">
      <c r="B61" s="354">
        <v>1</v>
      </c>
      <c r="C61" s="335" t="s">
        <v>209</v>
      </c>
      <c r="D61" s="372">
        <v>821100</v>
      </c>
      <c r="E61" s="175">
        <f aca="true" t="shared" si="16" ref="E61:E66">G61+H61</f>
        <v>0</v>
      </c>
      <c r="F61" s="174"/>
      <c r="G61" s="174"/>
      <c r="H61" s="175">
        <f t="shared" si="2"/>
        <v>0</v>
      </c>
      <c r="I61" s="174"/>
      <c r="J61" s="174"/>
      <c r="K61" s="206"/>
      <c r="L61" s="387"/>
      <c r="M61" s="174"/>
      <c r="N61" s="174"/>
      <c r="O61" s="174"/>
      <c r="P61" s="174"/>
      <c r="Q61" s="174"/>
      <c r="R61" s="174"/>
      <c r="S61" s="174"/>
      <c r="T61" s="206"/>
    </row>
    <row r="62" spans="2:20" ht="20.25">
      <c r="B62" s="343">
        <v>2</v>
      </c>
      <c r="C62" s="322" t="s">
        <v>210</v>
      </c>
      <c r="D62" s="363">
        <v>821200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95"/>
      <c r="L62" s="382"/>
      <c r="M62" s="158"/>
      <c r="N62" s="158"/>
      <c r="O62" s="158"/>
      <c r="P62" s="158"/>
      <c r="Q62" s="158"/>
      <c r="R62" s="158"/>
      <c r="S62" s="158"/>
      <c r="T62" s="195"/>
    </row>
    <row r="63" spans="2:20" ht="20.25">
      <c r="B63" s="343">
        <v>3</v>
      </c>
      <c r="C63" s="322" t="s">
        <v>211</v>
      </c>
      <c r="D63" s="363">
        <v>821300</v>
      </c>
      <c r="E63" s="175">
        <f t="shared" si="16"/>
        <v>0</v>
      </c>
      <c r="F63" s="158"/>
      <c r="G63" s="158"/>
      <c r="H63" s="159">
        <f t="shared" si="2"/>
        <v>0</v>
      </c>
      <c r="I63" s="158"/>
      <c r="J63" s="158"/>
      <c r="K63" s="195"/>
      <c r="L63" s="382"/>
      <c r="M63" s="158"/>
      <c r="N63" s="158"/>
      <c r="O63" s="158"/>
      <c r="P63" s="158"/>
      <c r="Q63" s="158"/>
      <c r="R63" s="158"/>
      <c r="S63" s="158"/>
      <c r="T63" s="195"/>
    </row>
    <row r="64" spans="2:20" ht="20.25">
      <c r="B64" s="343">
        <v>4</v>
      </c>
      <c r="C64" s="333" t="s">
        <v>212</v>
      </c>
      <c r="D64" s="363">
        <v>821400</v>
      </c>
      <c r="E64" s="175">
        <f t="shared" si="16"/>
        <v>0</v>
      </c>
      <c r="F64" s="158"/>
      <c r="G64" s="158"/>
      <c r="H64" s="159">
        <f t="shared" si="2"/>
        <v>0</v>
      </c>
      <c r="I64" s="158"/>
      <c r="J64" s="158"/>
      <c r="K64" s="195"/>
      <c r="L64" s="382"/>
      <c r="M64" s="158"/>
      <c r="N64" s="158"/>
      <c r="O64" s="158"/>
      <c r="P64" s="158"/>
      <c r="Q64" s="158"/>
      <c r="R64" s="158"/>
      <c r="S64" s="158"/>
      <c r="T64" s="195"/>
    </row>
    <row r="65" spans="2:20" ht="20.25">
      <c r="B65" s="343">
        <v>5</v>
      </c>
      <c r="C65" s="333" t="s">
        <v>213</v>
      </c>
      <c r="D65" s="363">
        <v>821500</v>
      </c>
      <c r="E65" s="175">
        <f t="shared" si="16"/>
        <v>0</v>
      </c>
      <c r="F65" s="158"/>
      <c r="G65" s="158"/>
      <c r="H65" s="159">
        <f t="shared" si="2"/>
        <v>0</v>
      </c>
      <c r="I65" s="158"/>
      <c r="J65" s="158"/>
      <c r="K65" s="195"/>
      <c r="L65" s="382"/>
      <c r="M65" s="158"/>
      <c r="N65" s="158"/>
      <c r="O65" s="158"/>
      <c r="P65" s="158"/>
      <c r="Q65" s="158"/>
      <c r="R65" s="158"/>
      <c r="S65" s="158"/>
      <c r="T65" s="195"/>
    </row>
    <row r="66" spans="2:21" ht="20.25">
      <c r="B66" s="343">
        <v>6</v>
      </c>
      <c r="C66" s="333" t="s">
        <v>214</v>
      </c>
      <c r="D66" s="363">
        <v>821600</v>
      </c>
      <c r="E66" s="175">
        <f t="shared" si="16"/>
        <v>0</v>
      </c>
      <c r="F66" s="158"/>
      <c r="G66" s="158"/>
      <c r="H66" s="159">
        <f t="shared" si="2"/>
        <v>0</v>
      </c>
      <c r="I66" s="158"/>
      <c r="J66" s="158"/>
      <c r="K66" s="195"/>
      <c r="L66" s="382"/>
      <c r="M66" s="158"/>
      <c r="N66" s="158"/>
      <c r="O66" s="158"/>
      <c r="P66" s="158"/>
      <c r="Q66" s="158"/>
      <c r="R66" s="158"/>
      <c r="S66" s="158"/>
      <c r="T66" s="195"/>
      <c r="U66" s="11"/>
    </row>
    <row r="67" spans="2:21" ht="38.25" thickBot="1">
      <c r="B67" s="344"/>
      <c r="C67" s="326" t="s">
        <v>217</v>
      </c>
      <c r="D67" s="371"/>
      <c r="E67" s="328">
        <f>E14+E26+E52+E58+E60</f>
        <v>364000</v>
      </c>
      <c r="F67" s="365">
        <f aca="true" t="shared" si="17" ref="F67:T67">F14+F26+F52+F58+F60</f>
        <v>0</v>
      </c>
      <c r="G67" s="328">
        <f t="shared" si="17"/>
        <v>0</v>
      </c>
      <c r="H67" s="328">
        <f t="shared" si="17"/>
        <v>364000</v>
      </c>
      <c r="I67" s="328">
        <f t="shared" si="17"/>
        <v>129000</v>
      </c>
      <c r="J67" s="328">
        <f t="shared" si="17"/>
        <v>119000</v>
      </c>
      <c r="K67" s="394">
        <f t="shared" si="17"/>
        <v>116000</v>
      </c>
      <c r="L67" s="384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198">
        <f t="shared" si="17"/>
        <v>0</v>
      </c>
      <c r="U67" s="11"/>
    </row>
    <row r="68" spans="2:21" ht="18.75">
      <c r="B68" s="131"/>
      <c r="C68" s="132"/>
      <c r="D68" s="133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11"/>
    </row>
    <row r="69" spans="2:21" ht="18.75">
      <c r="B69" s="131"/>
      <c r="C69" s="132"/>
      <c r="D69" s="133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11"/>
    </row>
    <row r="70" spans="2:21" ht="15.75" customHeight="1">
      <c r="B70" s="10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30" t="s">
        <v>216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6" sqref="E1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1" thickBot="1">
      <c r="B43" s="399"/>
      <c r="C43" s="406"/>
      <c r="D43" s="401"/>
      <c r="E43" s="402">
        <f t="shared" si="5"/>
        <v>0</v>
      </c>
      <c r="F43" s="405"/>
      <c r="G43" s="405"/>
      <c r="H43" s="402">
        <f t="shared" si="2"/>
        <v>0</v>
      </c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4"/>
    </row>
    <row r="44" spans="2:20" ht="21" thickBot="1">
      <c r="B44" s="347">
        <v>5</v>
      </c>
      <c r="C44" s="443" t="s">
        <v>201</v>
      </c>
      <c r="D44" s="366">
        <v>614800</v>
      </c>
      <c r="E44" s="175">
        <f t="shared" si="5"/>
        <v>0</v>
      </c>
      <c r="F44" s="175">
        <f aca="true" t="shared" si="9" ref="F44:T44">F45</f>
        <v>0</v>
      </c>
      <c r="G44" s="175">
        <f t="shared" si="9"/>
        <v>0</v>
      </c>
      <c r="H44" s="175">
        <f t="shared" si="9"/>
        <v>0</v>
      </c>
      <c r="I44" s="175">
        <f t="shared" si="9"/>
        <v>0</v>
      </c>
      <c r="J44" s="175">
        <f t="shared" si="9"/>
        <v>0</v>
      </c>
      <c r="K44" s="398">
        <f t="shared" si="9"/>
        <v>0</v>
      </c>
      <c r="L44" s="387">
        <f t="shared" si="9"/>
        <v>0</v>
      </c>
      <c r="M44" s="174">
        <f t="shared" si="9"/>
        <v>0</v>
      </c>
      <c r="N44" s="174">
        <f t="shared" si="9"/>
        <v>0</v>
      </c>
      <c r="O44" s="174">
        <f t="shared" si="9"/>
        <v>0</v>
      </c>
      <c r="P44" s="174">
        <f t="shared" si="9"/>
        <v>0</v>
      </c>
      <c r="Q44" s="174">
        <f t="shared" si="9"/>
        <v>0</v>
      </c>
      <c r="R44" s="174">
        <f t="shared" si="9"/>
        <v>0</v>
      </c>
      <c r="S44" s="174">
        <f t="shared" si="9"/>
        <v>0</v>
      </c>
      <c r="T44" s="206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1"/>
      <c r="L45" s="383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393">
        <f t="shared" si="10"/>
        <v>0</v>
      </c>
      <c r="L46" s="382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5"/>
      <c r="L47" s="382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94">
        <f t="shared" si="11"/>
        <v>0</v>
      </c>
      <c r="L48" s="384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395">
        <f t="shared" si="12"/>
        <v>0</v>
      </c>
      <c r="L49" s="38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1"/>
      <c r="L50" s="383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201"/>
      <c r="L51" s="383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396">
        <f t="shared" si="13"/>
        <v>0</v>
      </c>
      <c r="L52" s="383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201"/>
      <c r="L53" s="383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94">
        <f t="shared" si="14"/>
        <v>0</v>
      </c>
      <c r="L54" s="384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203"/>
      <c r="L55" s="386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94">
        <f t="shared" si="15"/>
        <v>0</v>
      </c>
      <c r="L56" s="384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206"/>
      <c r="L57" s="387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95"/>
      <c r="L58" s="382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95"/>
      <c r="L59" s="382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95"/>
      <c r="L60" s="382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95"/>
      <c r="L61" s="382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95"/>
      <c r="L62" s="382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94">
        <f t="shared" si="17"/>
        <v>0</v>
      </c>
      <c r="L63" s="384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0">
      <selection activeCell="C22" sqref="C2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19.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D31" sqref="D3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C33" sqref="C3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4.7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D24" sqref="D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9"/>
      <c r="G42" s="159"/>
      <c r="H42" s="159">
        <f t="shared" si="2"/>
        <v>0</v>
      </c>
      <c r="I42" s="267"/>
      <c r="J42" s="267"/>
      <c r="K42" s="267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C29" sqref="C29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C14" sqref="C14:C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2.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C14" sqref="C14:C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 aca="true" t="shared" si="3" ref="F26:T26">F27+F30+F32+F41+F44+F46</f>
        <v>0</v>
      </c>
      <c r="G26" s="328">
        <f t="shared" si="3"/>
        <v>0</v>
      </c>
      <c r="H26" s="328">
        <f t="shared" si="3"/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1" thickBot="1">
      <c r="B43" s="399"/>
      <c r="C43" s="331"/>
      <c r="D43" s="401"/>
      <c r="E43" s="402">
        <f t="shared" si="5"/>
        <v>0</v>
      </c>
      <c r="F43" s="405"/>
      <c r="G43" s="405"/>
      <c r="H43" s="402">
        <f t="shared" si="2"/>
        <v>0</v>
      </c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4"/>
    </row>
    <row r="44" spans="2:20" ht="21" thickBot="1">
      <c r="B44" s="388">
        <v>5</v>
      </c>
      <c r="C44" s="406" t="s">
        <v>201</v>
      </c>
      <c r="D44" s="389">
        <v>614800</v>
      </c>
      <c r="E44" s="390">
        <f t="shared" si="5"/>
        <v>0</v>
      </c>
      <c r="F44" s="390">
        <f aca="true" t="shared" si="9" ref="F44:T44">F45</f>
        <v>0</v>
      </c>
      <c r="G44" s="390">
        <f t="shared" si="9"/>
        <v>0</v>
      </c>
      <c r="H44" s="390">
        <f t="shared" si="9"/>
        <v>0</v>
      </c>
      <c r="I44" s="390">
        <f t="shared" si="9"/>
        <v>0</v>
      </c>
      <c r="J44" s="390">
        <f t="shared" si="9"/>
        <v>0</v>
      </c>
      <c r="K44" s="392">
        <f t="shared" si="9"/>
        <v>0</v>
      </c>
      <c r="L44" s="387">
        <f t="shared" si="9"/>
        <v>0</v>
      </c>
      <c r="M44" s="174">
        <f t="shared" si="9"/>
        <v>0</v>
      </c>
      <c r="N44" s="174">
        <f t="shared" si="9"/>
        <v>0</v>
      </c>
      <c r="O44" s="174">
        <f t="shared" si="9"/>
        <v>0</v>
      </c>
      <c r="P44" s="174">
        <f t="shared" si="9"/>
        <v>0</v>
      </c>
      <c r="Q44" s="174">
        <f t="shared" si="9"/>
        <v>0</v>
      </c>
      <c r="R44" s="174">
        <f t="shared" si="9"/>
        <v>0</v>
      </c>
      <c r="S44" s="174">
        <f t="shared" si="9"/>
        <v>0</v>
      </c>
      <c r="T44" s="206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1"/>
      <c r="L45" s="383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393">
        <f t="shared" si="10"/>
        <v>0</v>
      </c>
      <c r="L46" s="382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5"/>
      <c r="L47" s="382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 aca="true" t="shared" si="11" ref="F48:T48">F49+F52</f>
        <v>0</v>
      </c>
      <c r="G48" s="328">
        <f t="shared" si="11"/>
        <v>0</v>
      </c>
      <c r="H48" s="328">
        <f t="shared" si="11"/>
        <v>0</v>
      </c>
      <c r="I48" s="328">
        <f t="shared" si="11"/>
        <v>0</v>
      </c>
      <c r="J48" s="328">
        <f t="shared" si="11"/>
        <v>0</v>
      </c>
      <c r="K48" s="394">
        <f t="shared" si="11"/>
        <v>0</v>
      </c>
      <c r="L48" s="384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395">
        <f t="shared" si="12"/>
        <v>0</v>
      </c>
      <c r="L49" s="38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1"/>
      <c r="L50" s="383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201"/>
      <c r="L51" s="383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396">
        <f t="shared" si="13"/>
        <v>0</v>
      </c>
      <c r="L52" s="383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201"/>
      <c r="L53" s="383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 aca="true" t="shared" si="14" ref="F54:T54">F55</f>
        <v>0</v>
      </c>
      <c r="G54" s="328">
        <f t="shared" si="14"/>
        <v>0</v>
      </c>
      <c r="H54" s="328">
        <f t="shared" si="14"/>
        <v>0</v>
      </c>
      <c r="I54" s="328">
        <f t="shared" si="14"/>
        <v>0</v>
      </c>
      <c r="J54" s="328">
        <f t="shared" si="14"/>
        <v>0</v>
      </c>
      <c r="K54" s="394">
        <f t="shared" si="14"/>
        <v>0</v>
      </c>
      <c r="L54" s="384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203"/>
      <c r="L55" s="386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94">
        <f t="shared" si="15"/>
        <v>0</v>
      </c>
      <c r="L56" s="384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206"/>
      <c r="L57" s="387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95"/>
      <c r="L58" s="382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95"/>
      <c r="L59" s="382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95"/>
      <c r="L60" s="382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95"/>
      <c r="L61" s="382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95"/>
      <c r="L62" s="382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 aca="true" t="shared" si="17" ref="F63:T63">F14+F26+F48+F54+F56</f>
        <v>0</v>
      </c>
      <c r="G63" s="328">
        <f t="shared" si="17"/>
        <v>0</v>
      </c>
      <c r="H63" s="328">
        <f t="shared" si="17"/>
        <v>0</v>
      </c>
      <c r="I63" s="328">
        <f t="shared" si="17"/>
        <v>0</v>
      </c>
      <c r="J63" s="328">
        <f t="shared" si="17"/>
        <v>0</v>
      </c>
      <c r="K63" s="394">
        <f t="shared" si="17"/>
        <v>0</v>
      </c>
      <c r="L63" s="384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11" ht="15.75" customHeight="1">
      <c r="J2" s="135" t="s">
        <v>96</v>
      </c>
      <c r="K2" s="237"/>
    </row>
    <row r="3" spans="2:17" ht="21.75" customHeight="1">
      <c r="B3" s="475" t="s">
        <v>100</v>
      </c>
      <c r="C3" s="475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3" t="s">
        <v>108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35"/>
    </row>
    <row r="7" spans="10:20" ht="21" customHeight="1">
      <c r="J7" s="135" t="s">
        <v>105</v>
      </c>
      <c r="K7" s="148" t="s">
        <v>113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483" t="s">
        <v>1</v>
      </c>
      <c r="C9" s="486" t="s">
        <v>114</v>
      </c>
      <c r="D9" s="505" t="s">
        <v>3</v>
      </c>
      <c r="E9" s="489" t="s">
        <v>143</v>
      </c>
      <c r="F9" s="492" t="s">
        <v>136</v>
      </c>
      <c r="G9" s="263"/>
      <c r="H9" s="489" t="s">
        <v>142</v>
      </c>
      <c r="I9" s="496" t="s">
        <v>109</v>
      </c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8"/>
    </row>
    <row r="10" spans="2:20" s="137" customFormat="1" ht="15.75" customHeight="1" thickBot="1">
      <c r="B10" s="484"/>
      <c r="C10" s="487"/>
      <c r="D10" s="506"/>
      <c r="E10" s="490"/>
      <c r="F10" s="493"/>
      <c r="G10" s="264"/>
      <c r="H10" s="490"/>
      <c r="I10" s="499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1"/>
    </row>
    <row r="11" spans="2:20" s="137" customFormat="1" ht="64.5" customHeight="1" thickBot="1">
      <c r="B11" s="485"/>
      <c r="C11" s="488"/>
      <c r="D11" s="507"/>
      <c r="E11" s="491"/>
      <c r="F11" s="494"/>
      <c r="G11" s="265"/>
      <c r="H11" s="491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140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3" customFormat="1" ht="24.75" customHeight="1">
      <c r="B13" s="208" t="s">
        <v>12</v>
      </c>
      <c r="C13" s="143" t="s">
        <v>104</v>
      </c>
      <c r="D13" s="136"/>
      <c r="E13" s="241">
        <f>SUM(E14:E24)</f>
        <v>0</v>
      </c>
      <c r="F13" s="241">
        <f aca="true" t="shared" si="0" ref="F13:T13">SUM(F14:F24)</f>
        <v>0</v>
      </c>
      <c r="G13" s="241"/>
      <c r="H13" s="241">
        <f t="shared" si="0"/>
        <v>0</v>
      </c>
      <c r="I13" s="241">
        <f t="shared" si="0"/>
        <v>0</v>
      </c>
      <c r="J13" s="241">
        <f t="shared" si="0"/>
        <v>0</v>
      </c>
      <c r="K13" s="241">
        <f t="shared" si="0"/>
        <v>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1">
        <f t="shared" si="0"/>
        <v>0</v>
      </c>
      <c r="P13" s="241">
        <f t="shared" si="0"/>
        <v>0</v>
      </c>
      <c r="Q13" s="241">
        <f t="shared" si="0"/>
        <v>0</v>
      </c>
      <c r="R13" s="241">
        <f t="shared" si="0"/>
        <v>0</v>
      </c>
      <c r="S13" s="241">
        <f t="shared" si="0"/>
        <v>0</v>
      </c>
      <c r="T13" s="242">
        <f t="shared" si="0"/>
        <v>0</v>
      </c>
    </row>
    <row r="14" spans="2:20" s="243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3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3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3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3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3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3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3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3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3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3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3" customFormat="1" ht="38.25" thickBot="1">
      <c r="B25" s="209" t="s">
        <v>21</v>
      </c>
      <c r="C25" s="141" t="s">
        <v>103</v>
      </c>
      <c r="D25" s="176">
        <v>614000</v>
      </c>
      <c r="E25" s="244">
        <f>E26+E29+E31+E40+E43+E45</f>
        <v>0</v>
      </c>
      <c r="F25" s="244">
        <f aca="true" t="shared" si="2" ref="F25:T25">F26+F29+F31+F40+F43+F45</f>
        <v>0</v>
      </c>
      <c r="G25" s="244"/>
      <c r="H25" s="244">
        <f t="shared" si="2"/>
        <v>0</v>
      </c>
      <c r="I25" s="244">
        <f t="shared" si="2"/>
        <v>0</v>
      </c>
      <c r="J25" s="244">
        <f t="shared" si="2"/>
        <v>0</v>
      </c>
      <c r="K25" s="244">
        <f t="shared" si="2"/>
        <v>0</v>
      </c>
      <c r="L25" s="244">
        <f t="shared" si="2"/>
        <v>0</v>
      </c>
      <c r="M25" s="244">
        <f t="shared" si="2"/>
        <v>0</v>
      </c>
      <c r="N25" s="244">
        <f t="shared" si="2"/>
        <v>0</v>
      </c>
      <c r="O25" s="244">
        <f t="shared" si="2"/>
        <v>0</v>
      </c>
      <c r="P25" s="244">
        <f t="shared" si="2"/>
        <v>0</v>
      </c>
      <c r="Q25" s="244">
        <f t="shared" si="2"/>
        <v>0</v>
      </c>
      <c r="R25" s="244">
        <f t="shared" si="2"/>
        <v>0</v>
      </c>
      <c r="S25" s="244">
        <f t="shared" si="2"/>
        <v>0</v>
      </c>
      <c r="T25" s="245">
        <f t="shared" si="2"/>
        <v>0</v>
      </c>
    </row>
    <row r="26" spans="2:20" s="243" customFormat="1" ht="24.75" customHeight="1">
      <c r="B26" s="210">
        <v>1</v>
      </c>
      <c r="C26" s="180" t="s">
        <v>85</v>
      </c>
      <c r="D26" s="238">
        <v>614100</v>
      </c>
      <c r="E26" s="246">
        <f>E27+E28</f>
        <v>0</v>
      </c>
      <c r="F26" s="246">
        <f>F27+F28</f>
        <v>0</v>
      </c>
      <c r="G26" s="246"/>
      <c r="H26" s="246">
        <f aca="true" t="shared" si="3" ref="H26:T26">H27+H28</f>
        <v>0</v>
      </c>
      <c r="I26" s="246">
        <f t="shared" si="3"/>
        <v>0</v>
      </c>
      <c r="J26" s="246">
        <f t="shared" si="3"/>
        <v>0</v>
      </c>
      <c r="K26" s="246">
        <f t="shared" si="3"/>
        <v>0</v>
      </c>
      <c r="L26" s="246">
        <f t="shared" si="3"/>
        <v>0</v>
      </c>
      <c r="M26" s="246">
        <f t="shared" si="3"/>
        <v>0</v>
      </c>
      <c r="N26" s="246">
        <f t="shared" si="3"/>
        <v>0</v>
      </c>
      <c r="O26" s="246">
        <f t="shared" si="3"/>
        <v>0</v>
      </c>
      <c r="P26" s="246">
        <f t="shared" si="3"/>
        <v>0</v>
      </c>
      <c r="Q26" s="246">
        <f t="shared" si="3"/>
        <v>0</v>
      </c>
      <c r="R26" s="246">
        <f t="shared" si="3"/>
        <v>0</v>
      </c>
      <c r="S26" s="246">
        <f t="shared" si="3"/>
        <v>0</v>
      </c>
      <c r="T26" s="247">
        <f t="shared" si="3"/>
        <v>0</v>
      </c>
    </row>
    <row r="27" spans="2:20" s="243" customFormat="1" ht="24.75" customHeight="1" hidden="1">
      <c r="B27" s="37"/>
      <c r="C27" s="119"/>
      <c r="D27" s="239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3" customFormat="1" ht="24.75" customHeight="1" hidden="1">
      <c r="B28" s="37"/>
      <c r="C28" s="119"/>
      <c r="D28" s="239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3" customFormat="1" ht="24.75" customHeight="1">
      <c r="B29" s="37">
        <v>2</v>
      </c>
      <c r="C29" s="119" t="s">
        <v>86</v>
      </c>
      <c r="D29" s="239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3" customFormat="1" ht="24.75" customHeight="1" hidden="1">
      <c r="B30" s="37"/>
      <c r="C30" s="119"/>
      <c r="D30" s="239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3" customFormat="1" ht="24.75" customHeight="1">
      <c r="B31" s="37">
        <v>3</v>
      </c>
      <c r="C31" s="121" t="s">
        <v>87</v>
      </c>
      <c r="D31" s="239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3" customFormat="1" ht="24.75" customHeight="1" hidden="1">
      <c r="B32" s="37"/>
      <c r="C32" s="119"/>
      <c r="D32" s="239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3" customFormat="1" ht="24.75" customHeight="1" hidden="1">
      <c r="B33" s="37"/>
      <c r="C33" s="119"/>
      <c r="D33" s="239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3" customFormat="1" ht="24.75" customHeight="1" hidden="1">
      <c r="B34" s="37"/>
      <c r="C34" s="119"/>
      <c r="D34" s="239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3" customFormat="1" ht="24.75" customHeight="1" hidden="1">
      <c r="B35" s="37"/>
      <c r="C35" s="119"/>
      <c r="D35" s="239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3" customFormat="1" ht="24.75" customHeight="1" hidden="1">
      <c r="B36" s="32"/>
      <c r="C36" s="119"/>
      <c r="D36" s="118"/>
      <c r="E36" s="248"/>
      <c r="F36" s="248"/>
      <c r="G36" s="29"/>
      <c r="H36" s="29">
        <f t="shared" si="1"/>
        <v>0</v>
      </c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31"/>
    </row>
    <row r="37" spans="2:20" s="243" customFormat="1" ht="24.75" customHeight="1" hidden="1">
      <c r="B37" s="37"/>
      <c r="C37" s="119"/>
      <c r="D37" s="239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3" customFormat="1" ht="24.75" customHeight="1" hidden="1">
      <c r="B38" s="37"/>
      <c r="C38" s="119"/>
      <c r="D38" s="239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3" customFormat="1" ht="24.75" customHeight="1" hidden="1">
      <c r="B39" s="32"/>
      <c r="C39" s="119"/>
      <c r="D39" s="118"/>
      <c r="E39" s="248"/>
      <c r="F39" s="248"/>
      <c r="G39" s="29"/>
      <c r="H39" s="29">
        <f t="shared" si="1"/>
        <v>0</v>
      </c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31"/>
    </row>
    <row r="40" spans="2:20" s="243" customFormat="1" ht="24.75" customHeight="1">
      <c r="B40" s="37">
        <v>4</v>
      </c>
      <c r="C40" s="119" t="s">
        <v>88</v>
      </c>
      <c r="D40" s="239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3" customFormat="1" ht="24.75" customHeight="1">
      <c r="B41" s="37"/>
      <c r="C41" s="119"/>
      <c r="D41" s="239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3" customFormat="1" ht="24.75" customHeight="1">
      <c r="B42" s="37"/>
      <c r="C42" s="119"/>
      <c r="D42" s="239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3" customFormat="1" ht="24.75" customHeight="1">
      <c r="B43" s="37">
        <v>5</v>
      </c>
      <c r="C43" s="119" t="s">
        <v>89</v>
      </c>
      <c r="D43" s="239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3" customFormat="1" ht="24.75" customHeight="1">
      <c r="B44" s="37"/>
      <c r="C44" s="119"/>
      <c r="D44" s="239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3" customFormat="1" ht="24.75" customHeight="1">
      <c r="B45" s="37">
        <v>6</v>
      </c>
      <c r="C45" s="119" t="s">
        <v>90</v>
      </c>
      <c r="D45" s="239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3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3" customFormat="1" ht="24.75" customHeight="1" thickBot="1">
      <c r="B47" s="209" t="s">
        <v>23</v>
      </c>
      <c r="C47" s="141" t="s">
        <v>102</v>
      </c>
      <c r="D47" s="176">
        <v>615000</v>
      </c>
      <c r="E47" s="244">
        <f>E48+E51</f>
        <v>0</v>
      </c>
      <c r="F47" s="244">
        <f aca="true" t="shared" si="9" ref="F47:T47">F48+F51</f>
        <v>0</v>
      </c>
      <c r="G47" s="244"/>
      <c r="H47" s="244">
        <f t="shared" si="9"/>
        <v>0</v>
      </c>
      <c r="I47" s="244">
        <f t="shared" si="9"/>
        <v>0</v>
      </c>
      <c r="J47" s="244">
        <f t="shared" si="9"/>
        <v>0</v>
      </c>
      <c r="K47" s="244">
        <f t="shared" si="9"/>
        <v>0</v>
      </c>
      <c r="L47" s="244">
        <f t="shared" si="9"/>
        <v>0</v>
      </c>
      <c r="M47" s="244">
        <f t="shared" si="9"/>
        <v>0</v>
      </c>
      <c r="N47" s="244">
        <f t="shared" si="9"/>
        <v>0</v>
      </c>
      <c r="O47" s="244">
        <f t="shared" si="9"/>
        <v>0</v>
      </c>
      <c r="P47" s="244">
        <f t="shared" si="9"/>
        <v>0</v>
      </c>
      <c r="Q47" s="244">
        <f t="shared" si="9"/>
        <v>0</v>
      </c>
      <c r="R47" s="244">
        <f t="shared" si="9"/>
        <v>0</v>
      </c>
      <c r="S47" s="244">
        <f t="shared" si="9"/>
        <v>0</v>
      </c>
      <c r="T47" s="245">
        <f t="shared" si="9"/>
        <v>0</v>
      </c>
    </row>
    <row r="48" spans="2:20" s="243" customFormat="1" ht="24.75" customHeight="1">
      <c r="B48" s="210">
        <v>1</v>
      </c>
      <c r="C48" s="180" t="s">
        <v>91</v>
      </c>
      <c r="D48" s="238">
        <v>615100</v>
      </c>
      <c r="E48" s="246">
        <f>SUM(E49:E50)</f>
        <v>0</v>
      </c>
      <c r="F48" s="246">
        <f aca="true" t="shared" si="10" ref="F48:T48">SUM(F49:F50)</f>
        <v>0</v>
      </c>
      <c r="G48" s="246"/>
      <c r="H48" s="246">
        <f t="shared" si="10"/>
        <v>0</v>
      </c>
      <c r="I48" s="246">
        <f t="shared" si="10"/>
        <v>0</v>
      </c>
      <c r="J48" s="246">
        <f t="shared" si="10"/>
        <v>0</v>
      </c>
      <c r="K48" s="246">
        <f t="shared" si="10"/>
        <v>0</v>
      </c>
      <c r="L48" s="246">
        <f t="shared" si="10"/>
        <v>0</v>
      </c>
      <c r="M48" s="246">
        <f t="shared" si="10"/>
        <v>0</v>
      </c>
      <c r="N48" s="246">
        <f t="shared" si="10"/>
        <v>0</v>
      </c>
      <c r="O48" s="246">
        <f t="shared" si="10"/>
        <v>0</v>
      </c>
      <c r="P48" s="246">
        <f t="shared" si="10"/>
        <v>0</v>
      </c>
      <c r="Q48" s="246">
        <f t="shared" si="10"/>
        <v>0</v>
      </c>
      <c r="R48" s="246">
        <f t="shared" si="10"/>
        <v>0</v>
      </c>
      <c r="S48" s="246">
        <f t="shared" si="10"/>
        <v>0</v>
      </c>
      <c r="T48" s="247">
        <f t="shared" si="10"/>
        <v>0</v>
      </c>
    </row>
    <row r="49" spans="2:20" s="243" customFormat="1" ht="24.75" customHeight="1">
      <c r="B49" s="37"/>
      <c r="C49" s="119"/>
      <c r="D49" s="239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43" customFormat="1" ht="24.75" customHeight="1">
      <c r="B50" s="37"/>
      <c r="C50" s="119"/>
      <c r="D50" s="239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43" customFormat="1" ht="24.75" customHeight="1">
      <c r="B51" s="37">
        <v>2</v>
      </c>
      <c r="C51" s="120" t="s">
        <v>92</v>
      </c>
      <c r="D51" s="239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43" customFormat="1" ht="24.75" customHeight="1">
      <c r="B52" s="37"/>
      <c r="C52" s="120"/>
      <c r="D52" s="239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43" customFormat="1" ht="24.75" customHeight="1" thickBot="1">
      <c r="B53" s="209" t="s">
        <v>24</v>
      </c>
      <c r="C53" s="141" t="s">
        <v>48</v>
      </c>
      <c r="D53" s="176">
        <v>616000</v>
      </c>
      <c r="E53" s="244">
        <f>E54</f>
        <v>0</v>
      </c>
      <c r="F53" s="244">
        <f aca="true" t="shared" si="12" ref="F53:T53">F54</f>
        <v>0</v>
      </c>
      <c r="G53" s="244"/>
      <c r="H53" s="244">
        <f t="shared" si="12"/>
        <v>0</v>
      </c>
      <c r="I53" s="244">
        <f t="shared" si="12"/>
        <v>0</v>
      </c>
      <c r="J53" s="244">
        <f t="shared" si="12"/>
        <v>0</v>
      </c>
      <c r="K53" s="244">
        <f t="shared" si="12"/>
        <v>0</v>
      </c>
      <c r="L53" s="244">
        <f t="shared" si="12"/>
        <v>0</v>
      </c>
      <c r="M53" s="244">
        <f t="shared" si="12"/>
        <v>0</v>
      </c>
      <c r="N53" s="244">
        <f t="shared" si="12"/>
        <v>0</v>
      </c>
      <c r="O53" s="244">
        <f t="shared" si="12"/>
        <v>0</v>
      </c>
      <c r="P53" s="244">
        <f t="shared" si="12"/>
        <v>0</v>
      </c>
      <c r="Q53" s="244">
        <f t="shared" si="12"/>
        <v>0</v>
      </c>
      <c r="R53" s="244">
        <f t="shared" si="12"/>
        <v>0</v>
      </c>
      <c r="S53" s="244">
        <f t="shared" si="12"/>
        <v>0</v>
      </c>
      <c r="T53" s="245">
        <f t="shared" si="12"/>
        <v>0</v>
      </c>
    </row>
    <row r="54" spans="2:20" s="243" customFormat="1" ht="24.75" customHeight="1">
      <c r="B54" s="211">
        <v>1</v>
      </c>
      <c r="C54" s="179" t="s">
        <v>93</v>
      </c>
      <c r="D54" s="240">
        <v>616200</v>
      </c>
      <c r="E54" s="249"/>
      <c r="F54" s="249"/>
      <c r="G54" s="249"/>
      <c r="H54" s="250">
        <f t="shared" si="1"/>
        <v>0</v>
      </c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51"/>
    </row>
    <row r="55" spans="2:20" s="243" customFormat="1" ht="24.75" customHeight="1" thickBot="1">
      <c r="B55" s="209" t="s">
        <v>28</v>
      </c>
      <c r="C55" s="141" t="s">
        <v>128</v>
      </c>
      <c r="D55" s="222"/>
      <c r="E55" s="244">
        <f>SUM(E56:E61)</f>
        <v>0</v>
      </c>
      <c r="F55" s="244">
        <f aca="true" t="shared" si="13" ref="F55:T55">SUM(F56:F61)</f>
        <v>0</v>
      </c>
      <c r="G55" s="244"/>
      <c r="H55" s="244">
        <f t="shared" si="13"/>
        <v>0</v>
      </c>
      <c r="I55" s="244">
        <f t="shared" si="13"/>
        <v>0</v>
      </c>
      <c r="J55" s="244">
        <f t="shared" si="13"/>
        <v>0</v>
      </c>
      <c r="K55" s="244">
        <f t="shared" si="13"/>
        <v>0</v>
      </c>
      <c r="L55" s="244">
        <f t="shared" si="13"/>
        <v>0</v>
      </c>
      <c r="M55" s="244">
        <f t="shared" si="13"/>
        <v>0</v>
      </c>
      <c r="N55" s="244">
        <f t="shared" si="13"/>
        <v>0</v>
      </c>
      <c r="O55" s="244">
        <f t="shared" si="13"/>
        <v>0</v>
      </c>
      <c r="P55" s="244">
        <f t="shared" si="13"/>
        <v>0</v>
      </c>
      <c r="Q55" s="244">
        <f t="shared" si="13"/>
        <v>0</v>
      </c>
      <c r="R55" s="244">
        <f t="shared" si="13"/>
        <v>0</v>
      </c>
      <c r="S55" s="244">
        <f t="shared" si="13"/>
        <v>0</v>
      </c>
      <c r="T55" s="245">
        <f t="shared" si="13"/>
        <v>0</v>
      </c>
    </row>
    <row r="56" spans="2:21" s="243" customFormat="1" ht="24.75" customHeight="1">
      <c r="B56" s="212">
        <v>1</v>
      </c>
      <c r="C56" s="178" t="s">
        <v>94</v>
      </c>
      <c r="D56" s="177">
        <v>821100</v>
      </c>
      <c r="E56" s="250"/>
      <c r="F56" s="250"/>
      <c r="G56" s="250"/>
      <c r="H56" s="250">
        <f t="shared" si="1"/>
        <v>0</v>
      </c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53"/>
    </row>
    <row r="57" spans="2:21" s="243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3"/>
    </row>
    <row r="58" spans="2:21" s="243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3"/>
    </row>
    <row r="59" spans="2:20" s="243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43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3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4"/>
    </row>
    <row r="62" spans="2:21" s="243" customFormat="1" ht="24.75" customHeight="1" thickBot="1">
      <c r="B62" s="209"/>
      <c r="C62" s="141" t="s">
        <v>49</v>
      </c>
      <c r="D62" s="222"/>
      <c r="E62" s="244">
        <f>E55+E53+E47+E25+E13</f>
        <v>0</v>
      </c>
      <c r="F62" s="244">
        <f aca="true" t="shared" si="14" ref="F62:T62">F55+F53+F47+F25+F13</f>
        <v>0</v>
      </c>
      <c r="G62" s="244"/>
      <c r="H62" s="244">
        <f t="shared" si="14"/>
        <v>0</v>
      </c>
      <c r="I62" s="244">
        <f t="shared" si="14"/>
        <v>0</v>
      </c>
      <c r="J62" s="244">
        <f t="shared" si="14"/>
        <v>0</v>
      </c>
      <c r="K62" s="244">
        <f t="shared" si="14"/>
        <v>0</v>
      </c>
      <c r="L62" s="244">
        <f t="shared" si="14"/>
        <v>0</v>
      </c>
      <c r="M62" s="244">
        <f t="shared" si="14"/>
        <v>0</v>
      </c>
      <c r="N62" s="244">
        <f t="shared" si="14"/>
        <v>0</v>
      </c>
      <c r="O62" s="244">
        <f t="shared" si="14"/>
        <v>0</v>
      </c>
      <c r="P62" s="244">
        <f t="shared" si="14"/>
        <v>0</v>
      </c>
      <c r="Q62" s="244">
        <f t="shared" si="14"/>
        <v>0</v>
      </c>
      <c r="R62" s="244">
        <f t="shared" si="14"/>
        <v>0</v>
      </c>
      <c r="S62" s="244">
        <f t="shared" si="14"/>
        <v>0</v>
      </c>
      <c r="T62" s="245">
        <f t="shared" si="14"/>
        <v>0</v>
      </c>
      <c r="U62" s="254"/>
    </row>
    <row r="63" spans="2:21" ht="20.25" customHeight="1">
      <c r="B63" s="131"/>
      <c r="C63" s="502" t="s">
        <v>112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234"/>
      <c r="S63" s="234"/>
      <c r="T63" s="234"/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5.75" customHeight="1">
      <c r="B65" s="10"/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D9:D11"/>
    <mergeCell ref="E9:E11"/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31">
      <selection activeCell="C63" sqref="C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0:20" ht="15.75" customHeight="1">
      <c r="J2" s="135" t="s">
        <v>167</v>
      </c>
      <c r="K2" s="237"/>
      <c r="R2" s="477" t="s">
        <v>96</v>
      </c>
      <c r="S2" s="477"/>
      <c r="T2" s="123"/>
    </row>
    <row r="3" spans="2:20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108"/>
      <c r="R3" s="477"/>
      <c r="S3" s="477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236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248</v>
      </c>
      <c r="C6" s="173"/>
      <c r="D6" s="173"/>
      <c r="E6" s="173"/>
      <c r="F6" s="173"/>
      <c r="G6" s="173"/>
      <c r="H6" s="173"/>
      <c r="I6" s="173"/>
      <c r="J6" s="135" t="s">
        <v>238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15"/>
      <c r="R7" s="123"/>
      <c r="S7" s="123"/>
      <c r="T7" s="147"/>
    </row>
    <row r="8" spans="2:20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83" t="s">
        <v>171</v>
      </c>
      <c r="C10" s="486" t="s">
        <v>172</v>
      </c>
      <c r="D10" s="483" t="s">
        <v>173</v>
      </c>
      <c r="E10" s="489" t="s">
        <v>241</v>
      </c>
      <c r="F10" s="492" t="s">
        <v>136</v>
      </c>
      <c r="G10" s="489" t="s">
        <v>162</v>
      </c>
      <c r="H10" s="489" t="s">
        <v>250</v>
      </c>
      <c r="I10" s="508" t="s">
        <v>249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</row>
    <row r="11" spans="2:20" s="137" customFormat="1" ht="17.25" customHeight="1" thickBot="1">
      <c r="B11" s="484"/>
      <c r="C11" s="487"/>
      <c r="D11" s="484"/>
      <c r="E11" s="490"/>
      <c r="F11" s="493"/>
      <c r="G11" s="490"/>
      <c r="H11" s="490"/>
      <c r="I11" s="511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</row>
    <row r="12" spans="2:20" s="137" customFormat="1" ht="63.75" customHeight="1" thickBot="1">
      <c r="B12" s="485"/>
      <c r="C12" s="488"/>
      <c r="D12" s="485"/>
      <c r="E12" s="491"/>
      <c r="F12" s="494"/>
      <c r="G12" s="491"/>
      <c r="H12" s="491"/>
      <c r="I12" s="167" t="s">
        <v>223</v>
      </c>
      <c r="J12" s="167" t="s">
        <v>224</v>
      </c>
      <c r="K12" s="167" t="s">
        <v>225</v>
      </c>
      <c r="L12" s="167" t="s">
        <v>226</v>
      </c>
      <c r="M12" s="167" t="s">
        <v>227</v>
      </c>
      <c r="N12" s="167" t="s">
        <v>228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59" t="s">
        <v>12</v>
      </c>
      <c r="C14" s="318" t="s">
        <v>184</v>
      </c>
      <c r="D14" s="360"/>
      <c r="E14" s="320">
        <f>SUM(E15:E25)</f>
        <v>0</v>
      </c>
      <c r="F14" s="320">
        <f>SUM(F15:F25)</f>
        <v>0</v>
      </c>
      <c r="G14" s="320">
        <f>SUM(G15:G25)</f>
        <v>0</v>
      </c>
      <c r="H14" s="320">
        <f aca="true" t="shared" si="0" ref="H14:T14">SUM(H15:H25)</f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0">
        <v>1</v>
      </c>
      <c r="C15" s="322" t="s">
        <v>185</v>
      </c>
      <c r="D15" s="36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4" customHeight="1">
      <c r="B16" s="343">
        <v>2</v>
      </c>
      <c r="C16" s="324" t="s">
        <v>186</v>
      </c>
      <c r="D16" s="363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3">
        <v>3</v>
      </c>
      <c r="C17" s="322" t="s">
        <v>187</v>
      </c>
      <c r="D17" s="36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3">
        <v>4</v>
      </c>
      <c r="C18" s="324" t="s">
        <v>188</v>
      </c>
      <c r="D18" s="36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3">
        <v>5</v>
      </c>
      <c r="C19" s="324" t="s">
        <v>189</v>
      </c>
      <c r="D19" s="36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3">
        <v>6</v>
      </c>
      <c r="C20" s="322" t="s">
        <v>190</v>
      </c>
      <c r="D20" s="36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3">
        <v>7</v>
      </c>
      <c r="C21" s="324" t="s">
        <v>191</v>
      </c>
      <c r="D21" s="36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3">
        <v>8</v>
      </c>
      <c r="C22" s="441" t="s">
        <v>192</v>
      </c>
      <c r="D22" s="36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3">
        <v>9</v>
      </c>
      <c r="C23" s="322" t="s">
        <v>193</v>
      </c>
      <c r="D23" s="36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3">
        <v>10</v>
      </c>
      <c r="C24" s="324" t="s">
        <v>194</v>
      </c>
      <c r="D24" s="36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3">
        <v>11</v>
      </c>
      <c r="C25" s="324" t="s">
        <v>195</v>
      </c>
      <c r="D25" s="36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4" t="s">
        <v>21</v>
      </c>
      <c r="C26" s="440" t="s">
        <v>196</v>
      </c>
      <c r="D26" s="364">
        <v>614000</v>
      </c>
      <c r="E26" s="328">
        <f>E27+E30+E32+E41+E44+E46</f>
        <v>0</v>
      </c>
      <c r="F26" s="328">
        <f>F27+F30+F32+F41+F44+F46</f>
        <v>0</v>
      </c>
      <c r="G26" s="328">
        <f>G27+G30+G32+G41+G44+G46</f>
        <v>0</v>
      </c>
      <c r="H26" s="328">
        <f aca="true" t="shared" si="3" ref="H26:T26">H27+H30+H32+H41+H44+H46</f>
        <v>0</v>
      </c>
      <c r="I26" s="328">
        <f t="shared" si="3"/>
        <v>0</v>
      </c>
      <c r="J26" s="328">
        <f t="shared" si="3"/>
        <v>0</v>
      </c>
      <c r="K26" s="328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7">
        <v>1</v>
      </c>
      <c r="C27" s="324" t="s">
        <v>197</v>
      </c>
      <c r="D27" s="366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1"/>
      <c r="C28" s="331"/>
      <c r="D28" s="368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1"/>
      <c r="C29" s="331"/>
      <c r="D29" s="368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1">
        <v>2</v>
      </c>
      <c r="C30" s="331" t="s">
        <v>198</v>
      </c>
      <c r="D30" s="368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1"/>
      <c r="C31" s="331"/>
      <c r="D31" s="368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1">
        <v>3</v>
      </c>
      <c r="C32" s="331"/>
      <c r="D32" s="368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1"/>
      <c r="C33" s="324" t="s">
        <v>199</v>
      </c>
      <c r="D33" s="368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1"/>
      <c r="C34" s="367"/>
      <c r="D34" s="368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1"/>
      <c r="C35" s="367"/>
      <c r="D35" s="368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1"/>
      <c r="C36" s="367"/>
      <c r="D36" s="368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3"/>
      <c r="C37" s="367"/>
      <c r="D37" s="36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1"/>
      <c r="C38" s="367"/>
      <c r="D38" s="368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1"/>
      <c r="C39" s="367"/>
      <c r="D39" s="368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3"/>
      <c r="C40" s="367"/>
      <c r="D40" s="36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1">
        <v>4</v>
      </c>
      <c r="C41" s="331" t="s">
        <v>200</v>
      </c>
      <c r="D41" s="368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1"/>
      <c r="C42" s="331"/>
      <c r="D42" s="368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1"/>
      <c r="C43" s="331"/>
      <c r="D43" s="368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1">
        <v>5</v>
      </c>
      <c r="C44" s="406" t="s">
        <v>201</v>
      </c>
      <c r="D44" s="368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1"/>
      <c r="C45" s="443"/>
      <c r="D45" s="368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1">
        <v>6</v>
      </c>
      <c r="C46" s="434" t="s">
        <v>202</v>
      </c>
      <c r="D46" s="368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3"/>
      <c r="C47" s="432"/>
      <c r="D47" s="36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4" t="s">
        <v>23</v>
      </c>
      <c r="C48" s="326" t="s">
        <v>203</v>
      </c>
      <c r="D48" s="364">
        <v>615000</v>
      </c>
      <c r="E48" s="328">
        <f>E49+E52</f>
        <v>0</v>
      </c>
      <c r="F48" s="328">
        <f>F49+F52</f>
        <v>0</v>
      </c>
      <c r="G48" s="328">
        <f>G49+G52</f>
        <v>0</v>
      </c>
      <c r="H48" s="328">
        <f aca="true" t="shared" si="11" ref="H48:T48">H49+H52</f>
        <v>0</v>
      </c>
      <c r="I48" s="328">
        <f t="shared" si="11"/>
        <v>0</v>
      </c>
      <c r="J48" s="328">
        <f t="shared" si="11"/>
        <v>0</v>
      </c>
      <c r="K48" s="328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7">
        <v>1</v>
      </c>
      <c r="C49" s="324" t="s">
        <v>204</v>
      </c>
      <c r="D49" s="366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1"/>
      <c r="C50" s="331"/>
      <c r="D50" s="368"/>
      <c r="E50" s="267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1"/>
      <c r="C51" s="331"/>
      <c r="D51" s="368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1">
        <v>2</v>
      </c>
      <c r="C52" s="333" t="s">
        <v>205</v>
      </c>
      <c r="D52" s="368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1"/>
      <c r="C53" s="333"/>
      <c r="D53" s="368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4" t="s">
        <v>24</v>
      </c>
      <c r="C54" s="326" t="s">
        <v>206</v>
      </c>
      <c r="D54" s="364">
        <v>616000</v>
      </c>
      <c r="E54" s="328">
        <f>E55</f>
        <v>0</v>
      </c>
      <c r="F54" s="328">
        <f>F55</f>
        <v>0</v>
      </c>
      <c r="G54" s="328">
        <f>G55</f>
        <v>0</v>
      </c>
      <c r="H54" s="328">
        <f aca="true" t="shared" si="14" ref="H54:T54">H55</f>
        <v>0</v>
      </c>
      <c r="I54" s="328">
        <f t="shared" si="14"/>
        <v>0</v>
      </c>
      <c r="J54" s="328">
        <f t="shared" si="14"/>
        <v>0</v>
      </c>
      <c r="K54" s="328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69">
        <v>1</v>
      </c>
      <c r="C55" s="334" t="s">
        <v>207</v>
      </c>
      <c r="D55" s="370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4" t="s">
        <v>28</v>
      </c>
      <c r="C56" s="326" t="s">
        <v>208</v>
      </c>
      <c r="D56" s="371"/>
      <c r="E56" s="328">
        <f>SUM(E57:E62)</f>
        <v>0</v>
      </c>
      <c r="F56" s="328">
        <f aca="true" t="shared" si="15" ref="F56:T56">SUM(F57:F62)</f>
        <v>0</v>
      </c>
      <c r="G56" s="328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4">
        <v>1</v>
      </c>
      <c r="C57" s="335" t="s">
        <v>209</v>
      </c>
      <c r="D57" s="372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3">
        <v>2</v>
      </c>
      <c r="C58" s="322" t="s">
        <v>210</v>
      </c>
      <c r="D58" s="363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3">
        <v>3</v>
      </c>
      <c r="C59" s="322" t="s">
        <v>211</v>
      </c>
      <c r="D59" s="363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3">
        <v>4</v>
      </c>
      <c r="C60" s="333" t="s">
        <v>212</v>
      </c>
      <c r="D60" s="363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3">
        <v>5</v>
      </c>
      <c r="C61" s="333" t="s">
        <v>213</v>
      </c>
      <c r="D61" s="363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3">
        <v>6</v>
      </c>
      <c r="C62" s="333" t="s">
        <v>214</v>
      </c>
      <c r="D62" s="363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4"/>
      <c r="C63" s="326" t="s">
        <v>217</v>
      </c>
      <c r="D63" s="371"/>
      <c r="E63" s="328">
        <f>E14+E26+E48+E54+E56</f>
        <v>0</v>
      </c>
      <c r="F63" s="328">
        <f>F14+F26+F48+F54+F56</f>
        <v>0</v>
      </c>
      <c r="G63" s="328">
        <f>G14+G26+G48+G54+G56</f>
        <v>0</v>
      </c>
      <c r="H63" s="328">
        <f aca="true" t="shared" si="17" ref="H63:T63">H14+H26+H48+H54+H56</f>
        <v>0</v>
      </c>
      <c r="I63" s="328">
        <f t="shared" si="17"/>
        <v>0</v>
      </c>
      <c r="J63" s="328">
        <f t="shared" si="17"/>
        <v>0</v>
      </c>
      <c r="K63" s="328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D10:D12"/>
    <mergeCell ref="E10:E12"/>
    <mergeCell ref="F10:F12"/>
    <mergeCell ref="H10:H12"/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44" t="s">
        <v>161</v>
      </c>
      <c r="B1" s="545"/>
      <c r="C1" s="545"/>
      <c r="D1" s="545"/>
      <c r="E1" s="545"/>
      <c r="F1" s="545"/>
      <c r="G1" s="545"/>
      <c r="H1" s="545"/>
      <c r="I1" s="545"/>
    </row>
    <row r="2" spans="1:9" ht="15" customHeight="1">
      <c r="A2" s="546" t="s">
        <v>1</v>
      </c>
      <c r="B2" s="514" t="s">
        <v>114</v>
      </c>
      <c r="C2" s="546" t="s">
        <v>3</v>
      </c>
      <c r="D2" s="483" t="s">
        <v>147</v>
      </c>
      <c r="E2" s="483" t="s">
        <v>148</v>
      </c>
      <c r="F2" s="483" t="s">
        <v>149</v>
      </c>
      <c r="G2" s="483" t="s">
        <v>150</v>
      </c>
      <c r="H2" s="483" t="s">
        <v>151</v>
      </c>
      <c r="I2" s="483" t="s">
        <v>152</v>
      </c>
    </row>
    <row r="3" spans="1:9" ht="15" customHeight="1">
      <c r="A3" s="547"/>
      <c r="B3" s="515"/>
      <c r="C3" s="547"/>
      <c r="D3" s="484"/>
      <c r="E3" s="484"/>
      <c r="F3" s="484"/>
      <c r="G3" s="484"/>
      <c r="H3" s="484"/>
      <c r="I3" s="484"/>
    </row>
    <row r="4" spans="1:9" ht="45" customHeight="1" thickBot="1">
      <c r="A4" s="548"/>
      <c r="B4" s="516"/>
      <c r="C4" s="548"/>
      <c r="D4" s="485"/>
      <c r="E4" s="485"/>
      <c r="F4" s="485"/>
      <c r="G4" s="485"/>
      <c r="H4" s="485"/>
      <c r="I4" s="485"/>
    </row>
    <row r="5" spans="1:9" ht="21" thickBot="1">
      <c r="A5" s="269">
        <v>1</v>
      </c>
      <c r="B5" s="269">
        <v>2</v>
      </c>
      <c r="C5" s="269">
        <v>3</v>
      </c>
      <c r="D5" s="270">
        <v>4</v>
      </c>
      <c r="E5" s="270">
        <v>5</v>
      </c>
      <c r="F5" s="270">
        <v>6</v>
      </c>
      <c r="G5" s="270" t="s">
        <v>153</v>
      </c>
      <c r="H5" s="270" t="s">
        <v>154</v>
      </c>
      <c r="I5" s="270" t="s">
        <v>155</v>
      </c>
    </row>
    <row r="6" spans="1:9" ht="22.5">
      <c r="A6" s="271" t="s">
        <v>12</v>
      </c>
      <c r="B6" s="272" t="s">
        <v>104</v>
      </c>
      <c r="C6" s="273"/>
      <c r="D6" s="274">
        <f aca="true" t="shared" si="0" ref="D6:I6">SUM(D7:D17)</f>
        <v>0</v>
      </c>
      <c r="E6" s="274">
        <f t="shared" si="0"/>
        <v>0</v>
      </c>
      <c r="F6" s="274">
        <f t="shared" si="0"/>
        <v>0</v>
      </c>
      <c r="G6" s="274">
        <f t="shared" si="0"/>
        <v>-364000</v>
      </c>
      <c r="H6" s="274">
        <f t="shared" si="0"/>
        <v>-364000</v>
      </c>
      <c r="I6" s="274">
        <f t="shared" si="0"/>
        <v>0</v>
      </c>
    </row>
    <row r="7" spans="1:13" ht="23.25">
      <c r="A7" s="275">
        <v>1</v>
      </c>
      <c r="B7" s="276" t="s">
        <v>38</v>
      </c>
      <c r="C7" s="275">
        <v>611100</v>
      </c>
      <c r="D7" s="277"/>
      <c r="E7" s="277"/>
      <c r="F7" s="277"/>
      <c r="G7" s="277">
        <f>D7-'TAB-2'!E15</f>
        <v>-256000</v>
      </c>
      <c r="H7" s="277">
        <f>E7-'TAB-2'!E15</f>
        <v>-256000</v>
      </c>
      <c r="I7" s="277">
        <f>F7-'TAB-2'!G15</f>
        <v>0</v>
      </c>
      <c r="M7" s="278"/>
    </row>
    <row r="8" spans="1:13" ht="46.5">
      <c r="A8" s="279">
        <v>2</v>
      </c>
      <c r="B8" s="280" t="s">
        <v>80</v>
      </c>
      <c r="C8" s="281">
        <v>611200</v>
      </c>
      <c r="D8" s="282"/>
      <c r="E8" s="282"/>
      <c r="F8" s="282"/>
      <c r="G8" s="277">
        <f>D8-'TAB-2'!E16</f>
        <v>-34000</v>
      </c>
      <c r="H8" s="277">
        <f>E8-'TAB-2'!E16</f>
        <v>-34000</v>
      </c>
      <c r="I8" s="277">
        <f>F8-'TAB-2'!G16</f>
        <v>0</v>
      </c>
      <c r="M8" s="278"/>
    </row>
    <row r="9" spans="1:13" ht="23.25">
      <c r="A9" s="279">
        <v>3</v>
      </c>
      <c r="B9" s="283" t="s">
        <v>14</v>
      </c>
      <c r="C9" s="281">
        <v>613100</v>
      </c>
      <c r="D9" s="282"/>
      <c r="E9" s="282"/>
      <c r="F9" s="282"/>
      <c r="G9" s="277">
        <f>D9-'TAB-2'!E17</f>
        <v>-5000</v>
      </c>
      <c r="H9" s="277">
        <f>E9-'TAB-2'!E17</f>
        <v>-5000</v>
      </c>
      <c r="I9" s="277">
        <f>F9-'TAB-2'!G17</f>
        <v>0</v>
      </c>
      <c r="M9" s="278"/>
    </row>
    <row r="10" spans="1:13" ht="23.25">
      <c r="A10" s="279">
        <v>4</v>
      </c>
      <c r="B10" s="280" t="s">
        <v>81</v>
      </c>
      <c r="C10" s="281">
        <v>613200</v>
      </c>
      <c r="D10" s="282"/>
      <c r="E10" s="282"/>
      <c r="F10" s="282"/>
      <c r="G10" s="277">
        <f>D10-'TAB-2'!E18</f>
        <v>-4000</v>
      </c>
      <c r="H10" s="277">
        <f>E10-'TAB-2'!E18</f>
        <v>-4000</v>
      </c>
      <c r="I10" s="277">
        <f>F10-'TAB-2'!G18</f>
        <v>0</v>
      </c>
      <c r="M10" s="278"/>
    </row>
    <row r="11" spans="1:13" ht="23.25">
      <c r="A11" s="279">
        <v>5</v>
      </c>
      <c r="B11" s="280" t="s">
        <v>16</v>
      </c>
      <c r="C11" s="281">
        <v>613300</v>
      </c>
      <c r="D11" s="282"/>
      <c r="E11" s="282"/>
      <c r="F11" s="282"/>
      <c r="G11" s="277">
        <f>D11-'TAB-2'!E19</f>
        <v>-9000</v>
      </c>
      <c r="H11" s="277">
        <f>E11-'TAB-2'!E19</f>
        <v>-9000</v>
      </c>
      <c r="I11" s="277">
        <f>F11-'TAB-2'!G19</f>
        <v>0</v>
      </c>
      <c r="M11" s="278"/>
    </row>
    <row r="12" spans="1:13" ht="23.25">
      <c r="A12" s="279">
        <v>6</v>
      </c>
      <c r="B12" s="283" t="s">
        <v>40</v>
      </c>
      <c r="C12" s="281">
        <v>613400</v>
      </c>
      <c r="D12" s="282"/>
      <c r="E12" s="282"/>
      <c r="F12" s="282"/>
      <c r="G12" s="277">
        <f>D12-'TAB-2'!E20</f>
        <v>-6000</v>
      </c>
      <c r="H12" s="277">
        <f>E12-'TAB-2'!E20</f>
        <v>-6000</v>
      </c>
      <c r="I12" s="277">
        <f>F12-'TAB-2'!G20</f>
        <v>0</v>
      </c>
      <c r="M12" s="278"/>
    </row>
    <row r="13" spans="1:13" ht="23.25">
      <c r="A13" s="279">
        <v>7</v>
      </c>
      <c r="B13" s="280" t="s">
        <v>156</v>
      </c>
      <c r="C13" s="281">
        <v>613500</v>
      </c>
      <c r="D13" s="282"/>
      <c r="E13" s="282"/>
      <c r="F13" s="282"/>
      <c r="G13" s="277">
        <f>D13-'TAB-2'!E21</f>
        <v>-3000</v>
      </c>
      <c r="H13" s="277">
        <f>E13-'TAB-2'!E21</f>
        <v>-3000</v>
      </c>
      <c r="I13" s="277">
        <f>F13-'TAB-2'!G21</f>
        <v>0</v>
      </c>
      <c r="M13" s="278"/>
    </row>
    <row r="14" spans="1:13" ht="23.25">
      <c r="A14" s="279">
        <v>8</v>
      </c>
      <c r="B14" s="283" t="s">
        <v>157</v>
      </c>
      <c r="C14" s="281">
        <v>613600</v>
      </c>
      <c r="D14" s="282"/>
      <c r="E14" s="282"/>
      <c r="F14" s="282"/>
      <c r="G14" s="277">
        <f>D14-'TAB-2'!E22</f>
        <v>-34000</v>
      </c>
      <c r="H14" s="277">
        <f>E14-'TAB-2'!E22</f>
        <v>-34000</v>
      </c>
      <c r="I14" s="277">
        <f>F14-'TAB-2'!G22</f>
        <v>0</v>
      </c>
      <c r="M14" s="278"/>
    </row>
    <row r="15" spans="1:13" ht="23.25">
      <c r="A15" s="279">
        <v>9</v>
      </c>
      <c r="B15" s="283" t="s">
        <v>18</v>
      </c>
      <c r="C15" s="281">
        <v>613700</v>
      </c>
      <c r="D15" s="282"/>
      <c r="E15" s="282"/>
      <c r="F15" s="282"/>
      <c r="G15" s="277">
        <f>D15-'TAB-2'!E23</f>
        <v>-7000</v>
      </c>
      <c r="H15" s="277">
        <f>E15-'TAB-2'!E23</f>
        <v>-7000</v>
      </c>
      <c r="I15" s="277">
        <f>F15-'TAB-2'!G23</f>
        <v>0</v>
      </c>
      <c r="M15" s="278"/>
    </row>
    <row r="16" spans="1:13" ht="46.5">
      <c r="A16" s="279">
        <v>10</v>
      </c>
      <c r="B16" s="280" t="s">
        <v>83</v>
      </c>
      <c r="C16" s="281">
        <v>613800</v>
      </c>
      <c r="D16" s="282"/>
      <c r="E16" s="282"/>
      <c r="F16" s="282"/>
      <c r="G16" s="277">
        <f>D16-'TAB-2'!E24</f>
        <v>-1000</v>
      </c>
      <c r="H16" s="277">
        <f>E16-'TAB-2'!E24</f>
        <v>-1000</v>
      </c>
      <c r="I16" s="277">
        <f>F16-'TAB-2'!G24</f>
        <v>0</v>
      </c>
      <c r="M16" s="278"/>
    </row>
    <row r="17" spans="1:13" ht="23.25">
      <c r="A17" s="279">
        <v>11</v>
      </c>
      <c r="B17" s="280" t="s">
        <v>20</v>
      </c>
      <c r="C17" s="281">
        <v>613900</v>
      </c>
      <c r="D17" s="282"/>
      <c r="E17" s="282"/>
      <c r="F17" s="282"/>
      <c r="G17" s="277">
        <f>D17-'TAB-2'!E25</f>
        <v>-5000</v>
      </c>
      <c r="H17" s="277">
        <f>E17-'TAB-2'!E25</f>
        <v>-5000</v>
      </c>
      <c r="I17" s="277">
        <f>F17-'TAB-2'!G25</f>
        <v>0</v>
      </c>
      <c r="M17" s="278"/>
    </row>
    <row r="18" spans="1:9" ht="45.75" thickBot="1">
      <c r="A18" s="284" t="s">
        <v>21</v>
      </c>
      <c r="B18" s="285" t="s">
        <v>103</v>
      </c>
      <c r="C18" s="286">
        <v>614000</v>
      </c>
      <c r="D18" s="287">
        <f aca="true" t="shared" si="1" ref="D18:I18">SUM(D19:D24)</f>
        <v>0</v>
      </c>
      <c r="E18" s="287">
        <f t="shared" si="1"/>
        <v>0</v>
      </c>
      <c r="F18" s="287">
        <f t="shared" si="1"/>
        <v>0</v>
      </c>
      <c r="G18" s="287">
        <f t="shared" si="1"/>
        <v>0</v>
      </c>
      <c r="H18" s="287">
        <f t="shared" si="1"/>
        <v>0</v>
      </c>
      <c r="I18" s="287">
        <f t="shared" si="1"/>
        <v>0</v>
      </c>
    </row>
    <row r="19" spans="1:9" ht="23.25">
      <c r="A19" s="288">
        <v>1</v>
      </c>
      <c r="B19" s="289" t="s">
        <v>85</v>
      </c>
      <c r="C19" s="290">
        <v>614100</v>
      </c>
      <c r="D19" s="291"/>
      <c r="E19" s="291"/>
      <c r="F19" s="291"/>
      <c r="G19" s="291">
        <f>D19-'TAB-2'!E27</f>
        <v>0</v>
      </c>
      <c r="H19" s="291">
        <f>E19-'TAB-2'!E27</f>
        <v>0</v>
      </c>
      <c r="I19" s="291">
        <f>F19-'TAB-2'!G27</f>
        <v>0</v>
      </c>
    </row>
    <row r="20" spans="1:9" ht="23.25">
      <c r="A20" s="292">
        <v>2</v>
      </c>
      <c r="B20" s="293" t="s">
        <v>86</v>
      </c>
      <c r="C20" s="294">
        <v>614200</v>
      </c>
      <c r="D20" s="295"/>
      <c r="E20" s="295"/>
      <c r="F20" s="295"/>
      <c r="G20" s="295">
        <f>D20-'TAB-2'!E30</f>
        <v>0</v>
      </c>
      <c r="H20" s="295">
        <f>E20-'TAB-2'!E30</f>
        <v>0</v>
      </c>
      <c r="I20" s="295">
        <f>F20-'TAB-2'!G30</f>
        <v>0</v>
      </c>
    </row>
    <row r="21" spans="1:9" ht="23.25">
      <c r="A21" s="292">
        <v>3</v>
      </c>
      <c r="B21" s="296" t="s">
        <v>87</v>
      </c>
      <c r="C21" s="294">
        <v>614300</v>
      </c>
      <c r="D21" s="295"/>
      <c r="E21" s="295"/>
      <c r="F21" s="295"/>
      <c r="G21" s="295">
        <f>D21-'TAB-2'!E33</f>
        <v>0</v>
      </c>
      <c r="H21" s="295">
        <f>E21-'TAB-2'!E33</f>
        <v>0</v>
      </c>
      <c r="I21" s="295">
        <f>F21-'TAB-2'!G33</f>
        <v>0</v>
      </c>
    </row>
    <row r="22" spans="1:9" ht="23.25">
      <c r="A22" s="292">
        <v>4</v>
      </c>
      <c r="B22" s="293" t="s">
        <v>88</v>
      </c>
      <c r="C22" s="294">
        <v>614700</v>
      </c>
      <c r="D22" s="295"/>
      <c r="E22" s="295"/>
      <c r="F22" s="295"/>
      <c r="G22" s="295">
        <f>D22-'TAB-2'!E45</f>
        <v>0</v>
      </c>
      <c r="H22" s="295">
        <f>E22-'TAB-2'!E45</f>
        <v>0</v>
      </c>
      <c r="I22" s="295">
        <f>F22-'TAB-2'!G45</f>
        <v>0</v>
      </c>
    </row>
    <row r="23" spans="1:9" ht="23.25">
      <c r="A23" s="292">
        <v>5</v>
      </c>
      <c r="B23" s="293" t="s">
        <v>89</v>
      </c>
      <c r="C23" s="294">
        <v>614800</v>
      </c>
      <c r="D23" s="295"/>
      <c r="E23" s="295"/>
      <c r="F23" s="295"/>
      <c r="G23" s="295">
        <f>D23-'TAB-2'!E48</f>
        <v>0</v>
      </c>
      <c r="H23" s="295">
        <f>E23-'TAB-2'!E48</f>
        <v>0</v>
      </c>
      <c r="I23" s="295">
        <f>F23-'TAB-2'!G48</f>
        <v>0</v>
      </c>
    </row>
    <row r="24" spans="1:9" ht="23.25">
      <c r="A24" s="292">
        <v>6</v>
      </c>
      <c r="B24" s="293" t="s">
        <v>90</v>
      </c>
      <c r="C24" s="294">
        <v>614900</v>
      </c>
      <c r="D24" s="295"/>
      <c r="E24" s="295"/>
      <c r="F24" s="295"/>
      <c r="G24" s="295">
        <f>D24-'TAB-2'!E50</f>
        <v>0</v>
      </c>
      <c r="H24" s="295">
        <f>E24-'TAB-2'!E50</f>
        <v>0</v>
      </c>
      <c r="I24" s="295">
        <f>F24-'TAB-2'!G50</f>
        <v>0</v>
      </c>
    </row>
    <row r="25" spans="1:9" ht="45.75" thickBot="1">
      <c r="A25" s="297" t="s">
        <v>23</v>
      </c>
      <c r="B25" s="298" t="s">
        <v>102</v>
      </c>
      <c r="C25" s="299">
        <v>615000</v>
      </c>
      <c r="D25" s="300">
        <f aca="true" t="shared" si="2" ref="D25:I25">SUM(D26:D27)</f>
        <v>0</v>
      </c>
      <c r="E25" s="300">
        <f t="shared" si="2"/>
        <v>0</v>
      </c>
      <c r="F25" s="300">
        <f t="shared" si="2"/>
        <v>0</v>
      </c>
      <c r="G25" s="300">
        <f t="shared" si="2"/>
        <v>0</v>
      </c>
      <c r="H25" s="300">
        <f t="shared" si="2"/>
        <v>0</v>
      </c>
      <c r="I25" s="300">
        <f t="shared" si="2"/>
        <v>0</v>
      </c>
    </row>
    <row r="26" spans="1:9" ht="23.25">
      <c r="A26" s="288">
        <v>1</v>
      </c>
      <c r="B26" s="289" t="s">
        <v>91</v>
      </c>
      <c r="C26" s="290">
        <v>615100</v>
      </c>
      <c r="D26" s="291"/>
      <c r="E26" s="291"/>
      <c r="F26" s="291"/>
      <c r="G26" s="291">
        <f>D26-'TAB-2'!E53</f>
        <v>0</v>
      </c>
      <c r="H26" s="291">
        <f>E26-'TAB-2'!E53</f>
        <v>0</v>
      </c>
      <c r="I26" s="291">
        <f>F26-'TAB-2'!G53</f>
        <v>0</v>
      </c>
    </row>
    <row r="27" spans="1:9" ht="46.5">
      <c r="A27" s="292">
        <v>2</v>
      </c>
      <c r="B27" s="301" t="s">
        <v>92</v>
      </c>
      <c r="C27" s="294">
        <v>615200</v>
      </c>
      <c r="D27" s="295"/>
      <c r="E27" s="295"/>
      <c r="F27" s="295"/>
      <c r="G27" s="295">
        <f>D27-'TAB-2'!E56</f>
        <v>0</v>
      </c>
      <c r="H27" s="295">
        <f>E27-'TAB-2'!E56</f>
        <v>0</v>
      </c>
      <c r="I27" s="295">
        <f>F27-'TAB-2'!G56</f>
        <v>0</v>
      </c>
    </row>
    <row r="28" spans="1:9" ht="23.25" thickBot="1">
      <c r="A28" s="284" t="s">
        <v>24</v>
      </c>
      <c r="B28" s="302" t="s">
        <v>48</v>
      </c>
      <c r="C28" s="286">
        <v>616000</v>
      </c>
      <c r="D28" s="287">
        <f aca="true" t="shared" si="3" ref="D28:I28">SUM(D29)</f>
        <v>0</v>
      </c>
      <c r="E28" s="287">
        <f t="shared" si="3"/>
        <v>0</v>
      </c>
      <c r="F28" s="287">
        <f t="shared" si="3"/>
        <v>0</v>
      </c>
      <c r="G28" s="287">
        <f t="shared" si="3"/>
        <v>0</v>
      </c>
      <c r="H28" s="287">
        <f t="shared" si="3"/>
        <v>0</v>
      </c>
      <c r="I28" s="287">
        <f t="shared" si="3"/>
        <v>0</v>
      </c>
    </row>
    <row r="29" spans="1:9" ht="23.25">
      <c r="A29" s="303">
        <v>1</v>
      </c>
      <c r="B29" s="304" t="s">
        <v>93</v>
      </c>
      <c r="C29" s="305">
        <v>616200</v>
      </c>
      <c r="D29" s="306"/>
      <c r="E29" s="306"/>
      <c r="F29" s="306"/>
      <c r="G29" s="306"/>
      <c r="H29" s="306"/>
      <c r="I29" s="306"/>
    </row>
    <row r="30" spans="1:9" ht="45.75" thickBot="1">
      <c r="A30" s="284" t="s">
        <v>28</v>
      </c>
      <c r="B30" s="302" t="s">
        <v>158</v>
      </c>
      <c r="C30" s="307"/>
      <c r="D30" s="287">
        <f aca="true" t="shared" si="4" ref="D30:I30">SUM(D31:D36)</f>
        <v>0</v>
      </c>
      <c r="E30" s="287">
        <f t="shared" si="4"/>
        <v>0</v>
      </c>
      <c r="F30" s="287">
        <f t="shared" si="4"/>
        <v>0</v>
      </c>
      <c r="G30" s="287">
        <f t="shared" si="4"/>
        <v>0</v>
      </c>
      <c r="H30" s="287">
        <f t="shared" si="4"/>
        <v>0</v>
      </c>
      <c r="I30" s="287">
        <f t="shared" si="4"/>
        <v>0</v>
      </c>
    </row>
    <row r="31" spans="1:9" ht="23.25">
      <c r="A31" s="308">
        <v>1</v>
      </c>
      <c r="B31" s="309" t="s">
        <v>94</v>
      </c>
      <c r="C31" s="310">
        <v>821100</v>
      </c>
      <c r="D31" s="311"/>
      <c r="E31" s="311"/>
      <c r="F31" s="311"/>
      <c r="G31" s="311"/>
      <c r="H31" s="311"/>
      <c r="I31" s="311"/>
    </row>
    <row r="32" spans="1:9" ht="23.25">
      <c r="A32" s="279">
        <v>2</v>
      </c>
      <c r="B32" s="276" t="s">
        <v>43</v>
      </c>
      <c r="C32" s="279">
        <v>821200</v>
      </c>
      <c r="D32" s="277"/>
      <c r="E32" s="277"/>
      <c r="F32" s="277"/>
      <c r="G32" s="277"/>
      <c r="H32" s="277"/>
      <c r="I32" s="277"/>
    </row>
    <row r="33" spans="1:9" ht="23.25">
      <c r="A33" s="279">
        <v>3</v>
      </c>
      <c r="B33" s="276" t="s">
        <v>44</v>
      </c>
      <c r="C33" s="279">
        <v>821300</v>
      </c>
      <c r="D33" s="277"/>
      <c r="E33" s="277"/>
      <c r="F33" s="277"/>
      <c r="G33" s="277"/>
      <c r="H33" s="277"/>
      <c r="I33" s="277"/>
    </row>
    <row r="34" spans="1:9" ht="23.25">
      <c r="A34" s="279">
        <v>4</v>
      </c>
      <c r="B34" s="312" t="s">
        <v>45</v>
      </c>
      <c r="C34" s="279">
        <v>821400</v>
      </c>
      <c r="D34" s="277"/>
      <c r="E34" s="277"/>
      <c r="F34" s="277"/>
      <c r="G34" s="277"/>
      <c r="H34" s="277"/>
      <c r="I34" s="277"/>
    </row>
    <row r="35" spans="1:9" ht="23.25">
      <c r="A35" s="279">
        <v>5</v>
      </c>
      <c r="B35" s="312" t="s">
        <v>46</v>
      </c>
      <c r="C35" s="279">
        <v>821500</v>
      </c>
      <c r="D35" s="277"/>
      <c r="E35" s="277"/>
      <c r="F35" s="277"/>
      <c r="G35" s="277"/>
      <c r="H35" s="277"/>
      <c r="I35" s="277"/>
    </row>
    <row r="36" spans="1:9" ht="23.25">
      <c r="A36" s="279">
        <v>6</v>
      </c>
      <c r="B36" s="312" t="s">
        <v>159</v>
      </c>
      <c r="C36" s="279">
        <v>821600</v>
      </c>
      <c r="D36" s="277"/>
      <c r="E36" s="277"/>
      <c r="F36" s="277"/>
      <c r="G36" s="277"/>
      <c r="H36" s="277"/>
      <c r="I36" s="277"/>
    </row>
    <row r="37" spans="1:9" ht="45.75" thickBot="1">
      <c r="A37" s="284"/>
      <c r="B37" s="302" t="s">
        <v>160</v>
      </c>
      <c r="C37" s="307"/>
      <c r="D37" s="287">
        <f aca="true" t="shared" si="5" ref="D37:I37">D30+D28+D25+D18+D6</f>
        <v>0</v>
      </c>
      <c r="E37" s="287">
        <f t="shared" si="5"/>
        <v>0</v>
      </c>
      <c r="F37" s="287">
        <f t="shared" si="5"/>
        <v>0</v>
      </c>
      <c r="G37" s="287">
        <f t="shared" si="5"/>
        <v>-364000</v>
      </c>
      <c r="H37" s="287">
        <f t="shared" si="5"/>
        <v>-364000</v>
      </c>
      <c r="I37" s="287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60" zoomScalePageLayoutView="0" workbookViewId="0" topLeftCell="A1">
      <selection activeCell="C63" sqref="C6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43.42187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75" t="s">
        <v>166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5:17" ht="8.25" customHeight="1">
      <c r="O2" s="477" t="s">
        <v>167</v>
      </c>
      <c r="P2" s="477"/>
      <c r="Q2" s="123"/>
    </row>
    <row r="3" spans="2:17" ht="21.75" customHeight="1">
      <c r="B3" s="475" t="s">
        <v>168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108"/>
      <c r="O3" s="477"/>
      <c r="P3" s="477"/>
      <c r="Q3" s="148"/>
    </row>
    <row r="4" spans="2:17" ht="27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2:17" ht="1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2:17" ht="15" customHeight="1">
      <c r="B6" s="173" t="s">
        <v>235</v>
      </c>
      <c r="C6" s="173"/>
      <c r="D6" s="173"/>
      <c r="E6" s="173"/>
      <c r="F6" s="173"/>
      <c r="G6" s="173"/>
      <c r="H6" s="173"/>
      <c r="I6" s="173"/>
      <c r="J6" s="135"/>
      <c r="K6" s="135"/>
      <c r="L6" s="135"/>
      <c r="M6" s="135"/>
      <c r="N6" s="135"/>
      <c r="O6" s="135" t="s">
        <v>236</v>
      </c>
      <c r="P6" s="135"/>
      <c r="Q6" s="146"/>
    </row>
    <row r="7" spans="2:17" ht="4.5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15"/>
      <c r="O7" s="123"/>
      <c r="P7" s="123"/>
      <c r="Q7" s="147"/>
    </row>
    <row r="8" spans="2:17" ht="22.5" customHeight="1">
      <c r="B8" s="135" t="s">
        <v>237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135"/>
      <c r="O8" s="135" t="s">
        <v>238</v>
      </c>
      <c r="P8" s="135"/>
      <c r="Q8" s="148"/>
    </row>
    <row r="9" spans="2:17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419" customFormat="1" ht="24.75" customHeight="1">
      <c r="A10" s="418"/>
      <c r="B10" s="549" t="s">
        <v>171</v>
      </c>
      <c r="C10" s="552" t="s">
        <v>172</v>
      </c>
      <c r="D10" s="549" t="s">
        <v>173</v>
      </c>
      <c r="E10" s="555" t="s">
        <v>221</v>
      </c>
      <c r="F10" s="558" t="s">
        <v>222</v>
      </c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60"/>
    </row>
    <row r="11" spans="1:17" s="419" customFormat="1" ht="24.75" customHeight="1">
      <c r="A11" s="418"/>
      <c r="B11" s="550"/>
      <c r="C11" s="553"/>
      <c r="D11" s="550"/>
      <c r="E11" s="556"/>
      <c r="F11" s="561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3"/>
    </row>
    <row r="12" spans="1:17" s="419" customFormat="1" ht="24.75" customHeight="1" thickBot="1">
      <c r="A12" s="418"/>
      <c r="B12" s="551"/>
      <c r="C12" s="554"/>
      <c r="D12" s="551"/>
      <c r="E12" s="557"/>
      <c r="F12" s="420" t="s">
        <v>223</v>
      </c>
      <c r="G12" s="420" t="s">
        <v>224</v>
      </c>
      <c r="H12" s="420" t="s">
        <v>225</v>
      </c>
      <c r="I12" s="420" t="s">
        <v>226</v>
      </c>
      <c r="J12" s="420" t="s">
        <v>227</v>
      </c>
      <c r="K12" s="420" t="s">
        <v>228</v>
      </c>
      <c r="L12" s="420" t="s">
        <v>229</v>
      </c>
      <c r="M12" s="421" t="s">
        <v>230</v>
      </c>
      <c r="N12" s="421" t="s">
        <v>231</v>
      </c>
      <c r="O12" s="421" t="s">
        <v>232</v>
      </c>
      <c r="P12" s="421" t="s">
        <v>233</v>
      </c>
      <c r="Q12" s="422" t="s">
        <v>234</v>
      </c>
    </row>
    <row r="13" spans="1:17" s="137" customFormat="1" ht="15.75" thickBot="1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2:17" ht="18.75">
      <c r="B14" s="359" t="s">
        <v>12</v>
      </c>
      <c r="C14" s="318" t="s">
        <v>184</v>
      </c>
      <c r="D14" s="373"/>
      <c r="E14" s="374">
        <f aca="true" t="shared" si="0" ref="E14:Q14">SUM(E15:E25)</f>
        <v>0</v>
      </c>
      <c r="F14" s="374">
        <f t="shared" si="0"/>
        <v>0</v>
      </c>
      <c r="G14" s="374">
        <f t="shared" si="0"/>
        <v>0</v>
      </c>
      <c r="H14" s="374">
        <f t="shared" si="0"/>
        <v>0</v>
      </c>
      <c r="I14" s="374">
        <f t="shared" si="0"/>
        <v>0</v>
      </c>
      <c r="J14" s="374">
        <f t="shared" si="0"/>
        <v>0</v>
      </c>
      <c r="K14" s="374">
        <f t="shared" si="0"/>
        <v>0</v>
      </c>
      <c r="L14" s="374">
        <f>SUM(L15:L25)</f>
        <v>0</v>
      </c>
      <c r="M14" s="374">
        <f t="shared" si="0"/>
        <v>0</v>
      </c>
      <c r="N14" s="374">
        <f t="shared" si="0"/>
        <v>0</v>
      </c>
      <c r="O14" s="374">
        <f t="shared" si="0"/>
        <v>0</v>
      </c>
      <c r="P14" s="374">
        <f t="shared" si="0"/>
        <v>0</v>
      </c>
      <c r="Q14" s="375">
        <f t="shared" si="0"/>
        <v>0</v>
      </c>
    </row>
    <row r="15" spans="2:17" ht="18.75">
      <c r="B15" s="340">
        <v>1</v>
      </c>
      <c r="C15" s="322" t="s">
        <v>185</v>
      </c>
      <c r="D15" s="321">
        <v>611100</v>
      </c>
      <c r="E15" s="213">
        <f>SUM(F15:Q15)</f>
        <v>0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24"/>
    </row>
    <row r="16" spans="2:17" ht="35.25" customHeight="1">
      <c r="B16" s="343">
        <v>2</v>
      </c>
      <c r="C16" s="324" t="s">
        <v>186</v>
      </c>
      <c r="D16" s="323">
        <v>611200</v>
      </c>
      <c r="E16" s="213">
        <f aca="true" t="shared" si="1" ref="E16:E62">SUM(F16:Q16)</f>
        <v>0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24"/>
    </row>
    <row r="17" spans="2:17" ht="18.75">
      <c r="B17" s="343">
        <v>3</v>
      </c>
      <c r="C17" s="322" t="s">
        <v>187</v>
      </c>
      <c r="D17" s="323">
        <v>613100</v>
      </c>
      <c r="E17" s="213">
        <f t="shared" si="1"/>
        <v>0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24"/>
    </row>
    <row r="18" spans="2:17" ht="37.5">
      <c r="B18" s="343">
        <v>4</v>
      </c>
      <c r="C18" s="324" t="s">
        <v>188</v>
      </c>
      <c r="D18" s="323">
        <v>613200</v>
      </c>
      <c r="E18" s="213">
        <f t="shared" si="1"/>
        <v>0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24"/>
    </row>
    <row r="19" spans="2:17" ht="37.5">
      <c r="B19" s="343">
        <v>5</v>
      </c>
      <c r="C19" s="324" t="s">
        <v>189</v>
      </c>
      <c r="D19" s="323">
        <v>613300</v>
      </c>
      <c r="E19" s="213">
        <f t="shared" si="1"/>
        <v>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24"/>
    </row>
    <row r="20" spans="2:17" ht="18.75">
      <c r="B20" s="343">
        <v>6</v>
      </c>
      <c r="C20" s="322" t="s">
        <v>190</v>
      </c>
      <c r="D20" s="323">
        <v>613400</v>
      </c>
      <c r="E20" s="213">
        <f t="shared" si="1"/>
        <v>0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24"/>
    </row>
    <row r="21" spans="2:17" ht="18.75">
      <c r="B21" s="343">
        <v>7</v>
      </c>
      <c r="C21" s="324" t="s">
        <v>191</v>
      </c>
      <c r="D21" s="323">
        <v>613500</v>
      </c>
      <c r="E21" s="213">
        <f t="shared" si="1"/>
        <v>0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24"/>
    </row>
    <row r="22" spans="2:17" ht="18.75">
      <c r="B22" s="343">
        <v>8</v>
      </c>
      <c r="C22" s="322" t="s">
        <v>192</v>
      </c>
      <c r="D22" s="323">
        <v>613600</v>
      </c>
      <c r="E22" s="213">
        <f t="shared" si="1"/>
        <v>0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24"/>
    </row>
    <row r="23" spans="2:17" ht="18.75">
      <c r="B23" s="343">
        <v>9</v>
      </c>
      <c r="C23" s="322" t="s">
        <v>193</v>
      </c>
      <c r="D23" s="323">
        <v>613700</v>
      </c>
      <c r="E23" s="213">
        <f t="shared" si="1"/>
        <v>0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24"/>
    </row>
    <row r="24" spans="2:17" ht="37.5">
      <c r="B24" s="343">
        <v>10</v>
      </c>
      <c r="C24" s="324" t="s">
        <v>194</v>
      </c>
      <c r="D24" s="323">
        <v>613800</v>
      </c>
      <c r="E24" s="213">
        <f t="shared" si="1"/>
        <v>0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24"/>
    </row>
    <row r="25" spans="2:17" ht="18.75">
      <c r="B25" s="343">
        <v>11</v>
      </c>
      <c r="C25" s="324" t="s">
        <v>195</v>
      </c>
      <c r="D25" s="323">
        <v>613900</v>
      </c>
      <c r="E25" s="213">
        <f t="shared" si="1"/>
        <v>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24"/>
    </row>
    <row r="26" spans="2:17" ht="54" customHeight="1" thickBot="1">
      <c r="B26" s="344" t="s">
        <v>21</v>
      </c>
      <c r="C26" s="326" t="s">
        <v>196</v>
      </c>
      <c r="D26" s="345">
        <v>614000</v>
      </c>
      <c r="E26" s="376">
        <f t="shared" si="1"/>
        <v>0</v>
      </c>
      <c r="F26" s="376">
        <f>F27+F30+F32+F41+F44+F46</f>
        <v>0</v>
      </c>
      <c r="G26" s="376">
        <f>G27+G30+G32+G41+G44+G46</f>
        <v>0</v>
      </c>
      <c r="H26" s="376">
        <f>H27+H30+H32+H41+H44+H46</f>
        <v>0</v>
      </c>
      <c r="I26" s="376">
        <f>I27+I30+I32+I41+I44+I46</f>
        <v>0</v>
      </c>
      <c r="J26" s="376">
        <f>J27+J30+J32+J41+J44+J46</f>
        <v>0</v>
      </c>
      <c r="K26" s="376">
        <f aca="true" t="shared" si="2" ref="K26:Q26">K27+K30+K32+K41+K44+K46</f>
        <v>0</v>
      </c>
      <c r="L26" s="376">
        <f t="shared" si="2"/>
        <v>0</v>
      </c>
      <c r="M26" s="376">
        <f t="shared" si="2"/>
        <v>0</v>
      </c>
      <c r="N26" s="376">
        <f t="shared" si="2"/>
        <v>0</v>
      </c>
      <c r="O26" s="376">
        <f t="shared" si="2"/>
        <v>0</v>
      </c>
      <c r="P26" s="376">
        <f t="shared" si="2"/>
        <v>0</v>
      </c>
      <c r="Q26" s="377">
        <f t="shared" si="2"/>
        <v>0</v>
      </c>
    </row>
    <row r="27" spans="2:17" ht="18.75">
      <c r="B27" s="347">
        <v>1</v>
      </c>
      <c r="C27" s="348" t="s">
        <v>197</v>
      </c>
      <c r="D27" s="349">
        <v>614100</v>
      </c>
      <c r="E27" s="216">
        <f t="shared" si="1"/>
        <v>0</v>
      </c>
      <c r="F27" s="217">
        <f aca="true" t="shared" si="3" ref="F27:Q27">F28+F29</f>
        <v>0</v>
      </c>
      <c r="G27" s="217">
        <f t="shared" si="3"/>
        <v>0</v>
      </c>
      <c r="H27" s="217">
        <f t="shared" si="3"/>
        <v>0</v>
      </c>
      <c r="I27" s="217">
        <f t="shared" si="3"/>
        <v>0</v>
      </c>
      <c r="J27" s="217">
        <f t="shared" si="3"/>
        <v>0</v>
      </c>
      <c r="K27" s="217">
        <f t="shared" si="3"/>
        <v>0</v>
      </c>
      <c r="L27" s="217">
        <f t="shared" si="3"/>
        <v>0</v>
      </c>
      <c r="M27" s="217">
        <f t="shared" si="3"/>
        <v>0</v>
      </c>
      <c r="N27" s="217">
        <f t="shared" si="3"/>
        <v>0</v>
      </c>
      <c r="O27" s="217">
        <f t="shared" si="3"/>
        <v>0</v>
      </c>
      <c r="P27" s="217">
        <f t="shared" si="3"/>
        <v>0</v>
      </c>
      <c r="Q27" s="225">
        <f t="shared" si="3"/>
        <v>0</v>
      </c>
    </row>
    <row r="28" spans="2:17" ht="18.75" hidden="1">
      <c r="B28" s="351"/>
      <c r="C28" s="331"/>
      <c r="D28" s="352"/>
      <c r="E28" s="213">
        <f t="shared" si="1"/>
        <v>0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26"/>
    </row>
    <row r="29" spans="2:17" ht="18.75" hidden="1">
      <c r="B29" s="351"/>
      <c r="C29" s="331"/>
      <c r="D29" s="352"/>
      <c r="E29" s="213">
        <f t="shared" si="1"/>
        <v>0</v>
      </c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26"/>
    </row>
    <row r="30" spans="2:17" ht="18.75">
      <c r="B30" s="351">
        <v>2</v>
      </c>
      <c r="C30" s="331" t="s">
        <v>198</v>
      </c>
      <c r="D30" s="352">
        <v>614200</v>
      </c>
      <c r="E30" s="213">
        <f t="shared" si="1"/>
        <v>0</v>
      </c>
      <c r="F30" s="213">
        <f>F31</f>
        <v>0</v>
      </c>
      <c r="G30" s="213">
        <f>G31</f>
        <v>0</v>
      </c>
      <c r="H30" s="213">
        <f>H31</f>
        <v>0</v>
      </c>
      <c r="I30" s="213">
        <f>I31</f>
        <v>0</v>
      </c>
      <c r="J30" s="213">
        <f>J31</f>
        <v>0</v>
      </c>
      <c r="K30" s="213">
        <f aca="true" t="shared" si="4" ref="K30:Q30">K31</f>
        <v>0</v>
      </c>
      <c r="L30" s="213">
        <f t="shared" si="4"/>
        <v>0</v>
      </c>
      <c r="M30" s="213">
        <f t="shared" si="4"/>
        <v>0</v>
      </c>
      <c r="N30" s="213">
        <f t="shared" si="4"/>
        <v>0</v>
      </c>
      <c r="O30" s="213">
        <f t="shared" si="4"/>
        <v>0</v>
      </c>
      <c r="P30" s="213">
        <f t="shared" si="4"/>
        <v>0</v>
      </c>
      <c r="Q30" s="227">
        <f t="shared" si="4"/>
        <v>0</v>
      </c>
    </row>
    <row r="31" spans="2:17" ht="18.75" hidden="1">
      <c r="B31" s="351"/>
      <c r="C31" s="331"/>
      <c r="D31" s="352"/>
      <c r="E31" s="213">
        <f t="shared" si="1"/>
        <v>0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26"/>
    </row>
    <row r="32" spans="2:17" ht="37.5">
      <c r="B32" s="351">
        <v>3</v>
      </c>
      <c r="C32" s="324" t="s">
        <v>199</v>
      </c>
      <c r="D32" s="352">
        <v>614300</v>
      </c>
      <c r="E32" s="213">
        <f t="shared" si="1"/>
        <v>0</v>
      </c>
      <c r="F32" s="213">
        <f>SUM(F33:F40)</f>
        <v>0</v>
      </c>
      <c r="G32" s="213">
        <f>SUM(G33:G40)</f>
        <v>0</v>
      </c>
      <c r="H32" s="213">
        <f>SUM(H33:H40)</f>
        <v>0</v>
      </c>
      <c r="I32" s="213">
        <f>SUM(I33:I40)</f>
        <v>0</v>
      </c>
      <c r="J32" s="213">
        <f>SUM(J33:J40)</f>
        <v>0</v>
      </c>
      <c r="K32" s="213">
        <f aca="true" t="shared" si="5" ref="K32:Q32">SUM(K33:K40)</f>
        <v>0</v>
      </c>
      <c r="L32" s="213">
        <f t="shared" si="5"/>
        <v>0</v>
      </c>
      <c r="M32" s="213">
        <f t="shared" si="5"/>
        <v>0</v>
      </c>
      <c r="N32" s="213">
        <f t="shared" si="5"/>
        <v>0</v>
      </c>
      <c r="O32" s="213">
        <f t="shared" si="5"/>
        <v>0</v>
      </c>
      <c r="P32" s="213">
        <f t="shared" si="5"/>
        <v>0</v>
      </c>
      <c r="Q32" s="227">
        <f t="shared" si="5"/>
        <v>0</v>
      </c>
    </row>
    <row r="33" spans="2:17" ht="18.75" hidden="1">
      <c r="B33" s="351"/>
      <c r="C33" s="331"/>
      <c r="D33" s="352"/>
      <c r="E33" s="213">
        <f t="shared" si="1"/>
        <v>0</v>
      </c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26"/>
    </row>
    <row r="34" spans="2:17" ht="18.75" hidden="1">
      <c r="B34" s="351"/>
      <c r="C34" s="331"/>
      <c r="D34" s="352"/>
      <c r="E34" s="213">
        <f t="shared" si="1"/>
        <v>0</v>
      </c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26"/>
    </row>
    <row r="35" spans="2:17" ht="18.75" hidden="1">
      <c r="B35" s="351"/>
      <c r="C35" s="331"/>
      <c r="D35" s="352"/>
      <c r="E35" s="213">
        <f t="shared" si="1"/>
        <v>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26"/>
    </row>
    <row r="36" spans="2:17" ht="18.75" hidden="1">
      <c r="B36" s="343" t="s">
        <v>117</v>
      </c>
      <c r="C36" s="331"/>
      <c r="D36" s="353"/>
      <c r="E36" s="219">
        <f t="shared" si="1"/>
        <v>0</v>
      </c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24"/>
    </row>
    <row r="37" spans="2:17" ht="18.75" hidden="1">
      <c r="B37" s="343"/>
      <c r="C37" s="331"/>
      <c r="D37" s="353"/>
      <c r="E37" s="213">
        <f t="shared" si="1"/>
        <v>0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24"/>
    </row>
    <row r="38" spans="2:17" ht="18.75" hidden="1">
      <c r="B38" s="351"/>
      <c r="C38" s="331"/>
      <c r="D38" s="352"/>
      <c r="E38" s="213">
        <f t="shared" si="1"/>
        <v>0</v>
      </c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26"/>
    </row>
    <row r="39" spans="2:17" ht="18.75" hidden="1">
      <c r="B39" s="351"/>
      <c r="C39" s="331"/>
      <c r="D39" s="352"/>
      <c r="E39" s="213">
        <f t="shared" si="1"/>
        <v>0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26"/>
    </row>
    <row r="40" spans="2:17" ht="18.75" hidden="1">
      <c r="B40" s="343"/>
      <c r="C40" s="331"/>
      <c r="D40" s="353"/>
      <c r="E40" s="219">
        <f t="shared" si="1"/>
        <v>0</v>
      </c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24"/>
    </row>
    <row r="41" spans="2:17" ht="18.75">
      <c r="B41" s="351">
        <v>4</v>
      </c>
      <c r="C41" s="331" t="s">
        <v>200</v>
      </c>
      <c r="D41" s="352">
        <v>614700</v>
      </c>
      <c r="E41" s="213">
        <f t="shared" si="1"/>
        <v>0</v>
      </c>
      <c r="F41" s="213">
        <f>SUM(F42:F43)</f>
        <v>0</v>
      </c>
      <c r="G41" s="213">
        <f>SUM(G42:G43)</f>
        <v>0</v>
      </c>
      <c r="H41" s="213">
        <f>SUM(H42:H43)</f>
        <v>0</v>
      </c>
      <c r="I41" s="213">
        <f>SUM(I42:I43)</f>
        <v>0</v>
      </c>
      <c r="J41" s="213">
        <f>SUM(J42:J43)</f>
        <v>0</v>
      </c>
      <c r="K41" s="213">
        <f aca="true" t="shared" si="6" ref="K41:Q41">SUM(K42:K43)</f>
        <v>0</v>
      </c>
      <c r="L41" s="213">
        <f t="shared" si="6"/>
        <v>0</v>
      </c>
      <c r="M41" s="213">
        <f t="shared" si="6"/>
        <v>0</v>
      </c>
      <c r="N41" s="213">
        <f t="shared" si="6"/>
        <v>0</v>
      </c>
      <c r="O41" s="213">
        <f t="shared" si="6"/>
        <v>0</v>
      </c>
      <c r="P41" s="213">
        <f t="shared" si="6"/>
        <v>0</v>
      </c>
      <c r="Q41" s="227">
        <f t="shared" si="6"/>
        <v>0</v>
      </c>
    </row>
    <row r="42" spans="2:17" ht="18.75" hidden="1">
      <c r="B42" s="351"/>
      <c r="C42" s="331"/>
      <c r="D42" s="352"/>
      <c r="E42" s="213">
        <f t="shared" si="1"/>
        <v>0</v>
      </c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26"/>
    </row>
    <row r="43" spans="2:17" ht="18.75" hidden="1">
      <c r="B43" s="351"/>
      <c r="C43" s="331"/>
      <c r="D43" s="352"/>
      <c r="E43" s="213">
        <f t="shared" si="1"/>
        <v>0</v>
      </c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28"/>
    </row>
    <row r="44" spans="2:17" ht="18.75">
      <c r="B44" s="351">
        <v>5</v>
      </c>
      <c r="C44" s="331" t="s">
        <v>201</v>
      </c>
      <c r="D44" s="352">
        <v>614800</v>
      </c>
      <c r="E44" s="213">
        <f t="shared" si="1"/>
        <v>0</v>
      </c>
      <c r="F44" s="213">
        <f>F45</f>
        <v>0</v>
      </c>
      <c r="G44" s="213">
        <f>G45</f>
        <v>0</v>
      </c>
      <c r="H44" s="213">
        <f>H45</f>
        <v>0</v>
      </c>
      <c r="I44" s="213">
        <f>I45</f>
        <v>0</v>
      </c>
      <c r="J44" s="213">
        <f>J45</f>
        <v>0</v>
      </c>
      <c r="K44" s="213">
        <f aca="true" t="shared" si="7" ref="K44:Q44">K45</f>
        <v>0</v>
      </c>
      <c r="L44" s="213">
        <f t="shared" si="7"/>
        <v>0</v>
      </c>
      <c r="M44" s="213">
        <f t="shared" si="7"/>
        <v>0</v>
      </c>
      <c r="N44" s="213">
        <f t="shared" si="7"/>
        <v>0</v>
      </c>
      <c r="O44" s="213">
        <f t="shared" si="7"/>
        <v>0</v>
      </c>
      <c r="P44" s="213">
        <f t="shared" si="7"/>
        <v>0</v>
      </c>
      <c r="Q44" s="227">
        <f t="shared" si="7"/>
        <v>0</v>
      </c>
    </row>
    <row r="45" spans="2:17" ht="18.75" hidden="1">
      <c r="B45" s="351"/>
      <c r="C45" s="331"/>
      <c r="D45" s="352"/>
      <c r="E45" s="213">
        <f t="shared" si="1"/>
        <v>0</v>
      </c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26"/>
    </row>
    <row r="46" spans="2:17" ht="18.75">
      <c r="B46" s="351">
        <v>6</v>
      </c>
      <c r="C46" s="331" t="s">
        <v>202</v>
      </c>
      <c r="D46" s="352">
        <v>614900</v>
      </c>
      <c r="E46" s="213">
        <f t="shared" si="1"/>
        <v>0</v>
      </c>
      <c r="F46" s="213">
        <f>F47</f>
        <v>0</v>
      </c>
      <c r="G46" s="213">
        <f>G47</f>
        <v>0</v>
      </c>
      <c r="H46" s="213">
        <f>H47</f>
        <v>0</v>
      </c>
      <c r="I46" s="213">
        <f>I47</f>
        <v>0</v>
      </c>
      <c r="J46" s="213">
        <f>J47</f>
        <v>0</v>
      </c>
      <c r="K46" s="213">
        <f aca="true" t="shared" si="8" ref="K46:Q46">K47</f>
        <v>0</v>
      </c>
      <c r="L46" s="213">
        <f t="shared" si="8"/>
        <v>0</v>
      </c>
      <c r="M46" s="213">
        <f t="shared" si="8"/>
        <v>0</v>
      </c>
      <c r="N46" s="213">
        <f t="shared" si="8"/>
        <v>0</v>
      </c>
      <c r="O46" s="213">
        <f t="shared" si="8"/>
        <v>0</v>
      </c>
      <c r="P46" s="213">
        <f t="shared" si="8"/>
        <v>0</v>
      </c>
      <c r="Q46" s="227">
        <f t="shared" si="8"/>
        <v>0</v>
      </c>
    </row>
    <row r="47" spans="2:17" ht="18.75" hidden="1">
      <c r="B47" s="343"/>
      <c r="C47" s="322"/>
      <c r="D47" s="353"/>
      <c r="E47" s="213">
        <f t="shared" si="1"/>
        <v>0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24"/>
    </row>
    <row r="48" spans="2:17" ht="36" customHeight="1" thickBot="1">
      <c r="B48" s="344" t="s">
        <v>23</v>
      </c>
      <c r="C48" s="326" t="s">
        <v>203</v>
      </c>
      <c r="D48" s="345">
        <v>615000</v>
      </c>
      <c r="E48" s="376">
        <f aca="true" t="shared" si="9" ref="E48:Q48">E49+E52</f>
        <v>0</v>
      </c>
      <c r="F48" s="376">
        <f t="shared" si="9"/>
        <v>0</v>
      </c>
      <c r="G48" s="376">
        <f t="shared" si="9"/>
        <v>0</v>
      </c>
      <c r="H48" s="376">
        <f t="shared" si="9"/>
        <v>0</v>
      </c>
      <c r="I48" s="376">
        <f t="shared" si="9"/>
        <v>0</v>
      </c>
      <c r="J48" s="376">
        <f t="shared" si="9"/>
        <v>0</v>
      </c>
      <c r="K48" s="376">
        <f t="shared" si="9"/>
        <v>0</v>
      </c>
      <c r="L48" s="376">
        <f t="shared" si="9"/>
        <v>0</v>
      </c>
      <c r="M48" s="376">
        <f t="shared" si="9"/>
        <v>0</v>
      </c>
      <c r="N48" s="376">
        <f t="shared" si="9"/>
        <v>0</v>
      </c>
      <c r="O48" s="376">
        <f t="shared" si="9"/>
        <v>0</v>
      </c>
      <c r="P48" s="376">
        <f t="shared" si="9"/>
        <v>0</v>
      </c>
      <c r="Q48" s="377">
        <f t="shared" si="9"/>
        <v>0</v>
      </c>
    </row>
    <row r="49" spans="2:17" ht="37.5">
      <c r="B49" s="347">
        <v>1</v>
      </c>
      <c r="C49" s="348" t="s">
        <v>204</v>
      </c>
      <c r="D49" s="349">
        <v>615100</v>
      </c>
      <c r="E49" s="216">
        <f t="shared" si="1"/>
        <v>0</v>
      </c>
      <c r="F49" s="217">
        <f>SUM(F50:F51)</f>
        <v>0</v>
      </c>
      <c r="G49" s="217">
        <f>SUM(G50:G51)</f>
        <v>0</v>
      </c>
      <c r="H49" s="217">
        <f>SUM(H50:H51)</f>
        <v>0</v>
      </c>
      <c r="I49" s="217">
        <f>SUM(I50:I51)</f>
        <v>0</v>
      </c>
      <c r="J49" s="217">
        <f>SUM(J50:J51)</f>
        <v>0</v>
      </c>
      <c r="K49" s="217">
        <f aca="true" t="shared" si="10" ref="K49:Q49">SUM(K50:K51)</f>
        <v>0</v>
      </c>
      <c r="L49" s="217">
        <f t="shared" si="10"/>
        <v>0</v>
      </c>
      <c r="M49" s="217">
        <f t="shared" si="10"/>
        <v>0</v>
      </c>
      <c r="N49" s="217">
        <f t="shared" si="10"/>
        <v>0</v>
      </c>
      <c r="O49" s="217">
        <f t="shared" si="10"/>
        <v>0</v>
      </c>
      <c r="P49" s="217">
        <f t="shared" si="10"/>
        <v>0</v>
      </c>
      <c r="Q49" s="225">
        <f t="shared" si="10"/>
        <v>0</v>
      </c>
    </row>
    <row r="50" spans="2:17" ht="18.75" hidden="1">
      <c r="B50" s="351"/>
      <c r="C50" s="331"/>
      <c r="D50" s="352"/>
      <c r="E50" s="213">
        <f t="shared" si="1"/>
        <v>0</v>
      </c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26"/>
    </row>
    <row r="51" spans="2:17" ht="18.75" hidden="1">
      <c r="B51" s="351"/>
      <c r="C51" s="331"/>
      <c r="D51" s="352"/>
      <c r="E51" s="213">
        <f t="shared" si="1"/>
        <v>0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26"/>
    </row>
    <row r="52" spans="2:17" ht="37.5">
      <c r="B52" s="351">
        <v>2</v>
      </c>
      <c r="C52" s="333" t="s">
        <v>205</v>
      </c>
      <c r="D52" s="352">
        <v>615200</v>
      </c>
      <c r="E52" s="213">
        <f t="shared" si="1"/>
        <v>0</v>
      </c>
      <c r="F52" s="220">
        <f>F53</f>
        <v>0</v>
      </c>
      <c r="G52" s="220">
        <f>G53</f>
        <v>0</v>
      </c>
      <c r="H52" s="220">
        <f>H53</f>
        <v>0</v>
      </c>
      <c r="I52" s="220">
        <f>I53</f>
        <v>0</v>
      </c>
      <c r="J52" s="220">
        <f>J53</f>
        <v>0</v>
      </c>
      <c r="K52" s="220">
        <f aca="true" t="shared" si="11" ref="K52:Q52">K53</f>
        <v>0</v>
      </c>
      <c r="L52" s="220">
        <f t="shared" si="11"/>
        <v>0</v>
      </c>
      <c r="M52" s="220">
        <f t="shared" si="11"/>
        <v>0</v>
      </c>
      <c r="N52" s="220">
        <f t="shared" si="11"/>
        <v>0</v>
      </c>
      <c r="O52" s="220">
        <f t="shared" si="11"/>
        <v>0</v>
      </c>
      <c r="P52" s="220">
        <f t="shared" si="11"/>
        <v>0</v>
      </c>
      <c r="Q52" s="228">
        <f t="shared" si="11"/>
        <v>0</v>
      </c>
    </row>
    <row r="53" spans="2:17" ht="18.75" hidden="1">
      <c r="B53" s="351"/>
      <c r="C53" s="333"/>
      <c r="D53" s="352"/>
      <c r="E53" s="213">
        <f t="shared" si="1"/>
        <v>0</v>
      </c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26"/>
    </row>
    <row r="54" spans="2:17" ht="38.25" thickBot="1">
      <c r="B54" s="344" t="s">
        <v>24</v>
      </c>
      <c r="C54" s="326" t="s">
        <v>206</v>
      </c>
      <c r="D54" s="345">
        <v>616000</v>
      </c>
      <c r="E54" s="376">
        <f aca="true" t="shared" si="12" ref="E54:Q54">E55</f>
        <v>0</v>
      </c>
      <c r="F54" s="376">
        <f t="shared" si="12"/>
        <v>0</v>
      </c>
      <c r="G54" s="376">
        <f t="shared" si="12"/>
        <v>0</v>
      </c>
      <c r="H54" s="376">
        <f t="shared" si="12"/>
        <v>0</v>
      </c>
      <c r="I54" s="376">
        <f t="shared" si="12"/>
        <v>0</v>
      </c>
      <c r="J54" s="376">
        <f t="shared" si="12"/>
        <v>0</v>
      </c>
      <c r="K54" s="376">
        <f t="shared" si="12"/>
        <v>0</v>
      </c>
      <c r="L54" s="376">
        <f t="shared" si="12"/>
        <v>0</v>
      </c>
      <c r="M54" s="376">
        <f t="shared" si="12"/>
        <v>0</v>
      </c>
      <c r="N54" s="376">
        <f t="shared" si="12"/>
        <v>0</v>
      </c>
      <c r="O54" s="376">
        <f t="shared" si="12"/>
        <v>0</v>
      </c>
      <c r="P54" s="376">
        <f t="shared" si="12"/>
        <v>0</v>
      </c>
      <c r="Q54" s="377">
        <f t="shared" si="12"/>
        <v>0</v>
      </c>
    </row>
    <row r="55" spans="2:17" ht="18.75">
      <c r="B55" s="378">
        <v>1</v>
      </c>
      <c r="C55" s="379" t="s">
        <v>207</v>
      </c>
      <c r="D55" s="380">
        <v>616200</v>
      </c>
      <c r="E55" s="216">
        <f t="shared" si="1"/>
        <v>0</v>
      </c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9"/>
    </row>
    <row r="56" spans="2:17" ht="38.25" thickBot="1">
      <c r="B56" s="344" t="s">
        <v>28</v>
      </c>
      <c r="C56" s="326" t="s">
        <v>208</v>
      </c>
      <c r="D56" s="357"/>
      <c r="E56" s="376">
        <f aca="true" t="shared" si="13" ref="E56:J56">SUM(E57:E62)</f>
        <v>0</v>
      </c>
      <c r="F56" s="376">
        <f t="shared" si="13"/>
        <v>0</v>
      </c>
      <c r="G56" s="376">
        <f t="shared" si="13"/>
        <v>0</v>
      </c>
      <c r="H56" s="376">
        <f t="shared" si="13"/>
        <v>0</v>
      </c>
      <c r="I56" s="376">
        <f t="shared" si="13"/>
        <v>0</v>
      </c>
      <c r="J56" s="376">
        <f t="shared" si="13"/>
        <v>0</v>
      </c>
      <c r="K56" s="376">
        <f>SUM(K57:K62)</f>
        <v>0</v>
      </c>
      <c r="L56" s="376">
        <f aca="true" t="shared" si="14" ref="L56:Q56">SUM(L57:L62)</f>
        <v>0</v>
      </c>
      <c r="M56" s="376">
        <f t="shared" si="14"/>
        <v>0</v>
      </c>
      <c r="N56" s="376">
        <f t="shared" si="14"/>
        <v>0</v>
      </c>
      <c r="O56" s="376">
        <f t="shared" si="14"/>
        <v>0</v>
      </c>
      <c r="P56" s="376">
        <f t="shared" si="14"/>
        <v>0</v>
      </c>
      <c r="Q56" s="377">
        <f t="shared" si="14"/>
        <v>0</v>
      </c>
    </row>
    <row r="57" spans="2:17" ht="37.5">
      <c r="B57" s="354">
        <v>1</v>
      </c>
      <c r="C57" s="355" t="s">
        <v>209</v>
      </c>
      <c r="D57" s="356">
        <v>821100</v>
      </c>
      <c r="E57" s="216">
        <f t="shared" si="1"/>
        <v>0</v>
      </c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30"/>
    </row>
    <row r="58" spans="2:17" ht="18.75">
      <c r="B58" s="343">
        <v>2</v>
      </c>
      <c r="C58" s="322" t="s">
        <v>210</v>
      </c>
      <c r="D58" s="323">
        <v>821200</v>
      </c>
      <c r="E58" s="213">
        <f t="shared" si="1"/>
        <v>0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24"/>
    </row>
    <row r="59" spans="2:17" ht="18.75">
      <c r="B59" s="343">
        <v>3</v>
      </c>
      <c r="C59" s="322" t="s">
        <v>211</v>
      </c>
      <c r="D59" s="323">
        <v>821300</v>
      </c>
      <c r="E59" s="213">
        <f t="shared" si="1"/>
        <v>0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24"/>
    </row>
    <row r="60" spans="2:17" ht="26.25" customHeight="1">
      <c r="B60" s="343">
        <v>4</v>
      </c>
      <c r="C60" s="333" t="s">
        <v>212</v>
      </c>
      <c r="D60" s="323">
        <v>821400</v>
      </c>
      <c r="E60" s="213">
        <f t="shared" si="1"/>
        <v>0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24"/>
    </row>
    <row r="61" spans="2:17" ht="37.5">
      <c r="B61" s="343">
        <v>5</v>
      </c>
      <c r="C61" s="333" t="s">
        <v>213</v>
      </c>
      <c r="D61" s="323">
        <v>821500</v>
      </c>
      <c r="E61" s="213">
        <f t="shared" si="1"/>
        <v>0</v>
      </c>
      <c r="F61" s="214"/>
      <c r="G61" s="214"/>
      <c r="H61" s="214"/>
      <c r="I61" s="214"/>
      <c r="J61" s="381"/>
      <c r="K61" s="214"/>
      <c r="L61" s="214"/>
      <c r="M61" s="214"/>
      <c r="N61" s="214"/>
      <c r="O61" s="214"/>
      <c r="P61" s="214"/>
      <c r="Q61" s="224"/>
    </row>
    <row r="62" spans="2:18" ht="42" customHeight="1">
      <c r="B62" s="343">
        <v>6</v>
      </c>
      <c r="C62" s="333" t="s">
        <v>214</v>
      </c>
      <c r="D62" s="323">
        <v>821600</v>
      </c>
      <c r="E62" s="213">
        <f t="shared" si="1"/>
        <v>0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24"/>
      <c r="R62" s="11"/>
    </row>
    <row r="63" spans="2:18" ht="38.25" thickBot="1">
      <c r="B63" s="344"/>
      <c r="C63" s="326" t="s">
        <v>217</v>
      </c>
      <c r="D63" s="357"/>
      <c r="E63" s="376">
        <f aca="true" t="shared" si="15" ref="E63:Q63">E56+E54+E48+E26+E14</f>
        <v>0</v>
      </c>
      <c r="F63" s="376">
        <f>F56+F54+F48+F26+F14</f>
        <v>0</v>
      </c>
      <c r="G63" s="376">
        <f>G56+G54+G48+G26+G14</f>
        <v>0</v>
      </c>
      <c r="H63" s="376">
        <f>H56+H54+H48+H26+H14</f>
        <v>0</v>
      </c>
      <c r="I63" s="376">
        <f>I56+I54+I48+I26+I14</f>
        <v>0</v>
      </c>
      <c r="J63" s="376">
        <f>J56+J54+J48+J26+J14</f>
        <v>0</v>
      </c>
      <c r="K63" s="376">
        <f t="shared" si="15"/>
        <v>0</v>
      </c>
      <c r="L63" s="376">
        <f t="shared" si="15"/>
        <v>0</v>
      </c>
      <c r="M63" s="376">
        <f t="shared" si="15"/>
        <v>0</v>
      </c>
      <c r="N63" s="376">
        <f t="shared" si="15"/>
        <v>0</v>
      </c>
      <c r="O63" s="376">
        <f t="shared" si="15"/>
        <v>0</v>
      </c>
      <c r="P63" s="376">
        <f t="shared" si="15"/>
        <v>0</v>
      </c>
      <c r="Q63" s="377">
        <f t="shared" si="15"/>
        <v>0</v>
      </c>
      <c r="R63" s="11"/>
    </row>
    <row r="64" spans="2:18" ht="18.75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0" t="s">
        <v>216</v>
      </c>
      <c r="Q65" s="134"/>
      <c r="R65" s="11"/>
    </row>
    <row r="66" spans="2:18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24.75" customHeight="1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24.75" customHeight="1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24.75" customHeight="1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24.75" customHeight="1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24.75" customHeight="1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24.75" customHeight="1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24.75" customHeight="1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24.75" customHeight="1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24.75" customHeight="1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24.75" customHeight="1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24.75" customHeight="1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24.75" customHeight="1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>E27+E30+E32+E41+E44+E46</f>
        <v>0</v>
      </c>
      <c r="F26" s="244">
        <f aca="true" t="shared" si="2" ref="F26:S26">F27+F30+F32+F41+F44+F46</f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24.75" customHeight="1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24.75" customHeight="1" hidden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24.75" customHeight="1" hidden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24.75" customHeight="1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24.75" customHeight="1" hidden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24.75" customHeight="1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24.75" customHeight="1" hidden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24.75" customHeight="1" hidden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24.75" customHeight="1" hidden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24.75" customHeight="1" hidden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24.75" customHeight="1" hidden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24.75" customHeight="1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24.75" customHeight="1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24.75" customHeight="1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24.75" customHeight="1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24.75" customHeight="1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24.75" customHeight="1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24.75" customHeight="1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24.75" customHeight="1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24.75" customHeight="1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24.75" customHeight="1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24.75" customHeight="1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24.75" customHeight="1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24.75" customHeight="1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24.75" customHeight="1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24.75" customHeight="1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24.75" customHeight="1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24.75" customHeight="1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24.75" customHeight="1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24.75" customHeight="1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24.75" customHeight="1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24.75" customHeight="1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24.75" customHeight="1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24.75" customHeight="1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24.75" customHeight="1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24.75" customHeight="1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24.75" customHeight="1" thickBot="1">
      <c r="B63" s="209"/>
      <c r="C63" s="186" t="s">
        <v>49</v>
      </c>
      <c r="D63" s="260"/>
      <c r="E63" s="244">
        <f>E14+E26+E48+E54+E56</f>
        <v>0</v>
      </c>
      <c r="F63" s="244">
        <f aca="true" t="shared" si="14" ref="F63:S63">F14+F26+F48+F54+F56</f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20.2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20.2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20.2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20.2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20.2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 hidden="1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 hidden="1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 hidden="1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20.2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 hidden="1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 hidden="1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 hidden="1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 hidden="1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 hidden="1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 hidden="1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 hidden="1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 hidden="1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2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20.2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20.2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2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38.25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20.2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20.2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20.2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20.25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2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24.75" customHeight="1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24.75" customHeight="1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24.75" customHeight="1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24.75" customHeight="1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24.75" customHeight="1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24.75" customHeight="1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24.75" customHeight="1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24.75" customHeight="1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24.75" customHeight="1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24.75" customHeight="1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24.75" customHeight="1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24.75" customHeight="1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>E27+E30+E32+E41+E44+E46</f>
        <v>0</v>
      </c>
      <c r="F26" s="244">
        <f aca="true" t="shared" si="2" ref="F26:S26">F27+F30+F32+F41+F44+F46</f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24.75" customHeight="1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27.75" customHeight="1" hidden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24.75" customHeight="1" hidden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24.75" customHeight="1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24.75" customHeight="1" hidden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24.75" customHeight="1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24.75" customHeight="1" hidden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24.75" customHeight="1" hidden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24.75" customHeight="1" hidden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24.75" customHeight="1" hidden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24.75" customHeight="1" hidden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24.75" customHeight="1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24.75" customHeight="1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24.75" customHeight="1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24.75" customHeight="1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24.75" customHeight="1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24.75" customHeight="1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24.75" customHeight="1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24.75" customHeight="1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24.75" customHeight="1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24.75" customHeight="1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24.75" customHeight="1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24.75" customHeight="1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24.75" customHeight="1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24.75" customHeight="1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24.75" customHeight="1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24.75" customHeight="1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24.75" customHeight="1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24.75" customHeight="1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24.75" customHeight="1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24.75" customHeight="1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24.75" customHeight="1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24.75" customHeight="1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24.75" customHeight="1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24.75" customHeight="1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24.75" customHeight="1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24.75" customHeight="1" thickBot="1">
      <c r="B63" s="209"/>
      <c r="C63" s="186" t="s">
        <v>49</v>
      </c>
      <c r="D63" s="260"/>
      <c r="E63" s="244">
        <f>E14+E26+E48+E54+E56</f>
        <v>0</v>
      </c>
      <c r="F63" s="244">
        <f aca="true" t="shared" si="14" ref="F63:S63">F14+F26+F48+F54+F56</f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24.75" customHeight="1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24.75" customHeight="1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24.75" customHeight="1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24.75" customHeight="1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24.75" customHeight="1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24.75" customHeight="1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24.75" customHeight="1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24.75" customHeight="1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24.75" customHeight="1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24.75" customHeight="1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24.75" customHeight="1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24.75" customHeight="1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 aca="true" t="shared" si="2" ref="E26:S26">E27+E30+E32+E41+E44+E46</f>
        <v>0</v>
      </c>
      <c r="F26" s="244">
        <f t="shared" si="2"/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24.75" customHeight="1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24.75" customHeight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24.75" customHeight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24.75" customHeight="1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24.75" customHeight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24.75" customHeight="1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24.75" customHeight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24.75" customHeight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24.75" customHeight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24.75" customHeight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24.75" customHeight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24.75" customHeight="1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24.75" customHeight="1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24.75" customHeight="1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24.75" customHeight="1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24.75" customHeight="1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24.75" customHeight="1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24.75" customHeight="1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24.75" customHeight="1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24.75" customHeight="1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24.75" customHeight="1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24.75" customHeight="1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24.75" customHeight="1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24.75" customHeight="1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24.75" customHeight="1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24.75" customHeight="1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24.75" customHeight="1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24.75" customHeight="1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24.75" customHeight="1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24.75" customHeight="1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24.75" customHeight="1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24.75" customHeight="1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24.75" customHeight="1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24.75" customHeight="1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24.75" customHeight="1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24.75" customHeight="1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24.75" customHeight="1" thickBot="1">
      <c r="B63" s="209"/>
      <c r="C63" s="186" t="s">
        <v>49</v>
      </c>
      <c r="D63" s="260"/>
      <c r="E63" s="244">
        <f aca="true" t="shared" si="14" ref="E63:S63">E14+E26+E48+E54+E56</f>
        <v>0</v>
      </c>
      <c r="F63" s="244">
        <f t="shared" si="14"/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75" t="s">
        <v>95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</row>
    <row r="2" spans="9:19" ht="15.75" customHeight="1">
      <c r="I2" s="135" t="s">
        <v>96</v>
      </c>
      <c r="J2" s="237"/>
      <c r="Q2" s="477" t="s">
        <v>96</v>
      </c>
      <c r="R2" s="477"/>
      <c r="S2" s="123"/>
    </row>
    <row r="3" spans="2:19" ht="21.75" customHeight="1">
      <c r="B3" s="475" t="s">
        <v>100</v>
      </c>
      <c r="C3" s="475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108"/>
      <c r="Q3" s="477"/>
      <c r="R3" s="477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83" t="s">
        <v>1</v>
      </c>
      <c r="C10" s="514" t="s">
        <v>114</v>
      </c>
      <c r="D10" s="505" t="s">
        <v>3</v>
      </c>
      <c r="E10" s="489" t="s">
        <v>143</v>
      </c>
      <c r="F10" s="492" t="s">
        <v>136</v>
      </c>
      <c r="G10" s="489" t="s">
        <v>142</v>
      </c>
      <c r="H10" s="508" t="s">
        <v>141</v>
      </c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</row>
    <row r="11" spans="2:19" s="137" customFormat="1" ht="17.25" customHeight="1" thickBot="1">
      <c r="B11" s="484"/>
      <c r="C11" s="515"/>
      <c r="D11" s="506"/>
      <c r="E11" s="490"/>
      <c r="F11" s="493"/>
      <c r="G11" s="490"/>
      <c r="H11" s="511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3"/>
    </row>
    <row r="12" spans="2:19" s="137" customFormat="1" ht="63.75" customHeight="1" thickBot="1">
      <c r="B12" s="485"/>
      <c r="C12" s="516"/>
      <c r="D12" s="507"/>
      <c r="E12" s="491"/>
      <c r="F12" s="494"/>
      <c r="G12" s="491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20.2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20.2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20.2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20.2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20.2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 hidden="1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 hidden="1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 hidden="1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20.2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 hidden="1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 hidden="1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 hidden="1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 hidden="1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 hidden="1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 hidden="1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 hidden="1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 hidden="1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2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20.2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20.2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2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38.25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20.2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20.2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20.2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20.25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2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Jasna Agic</cp:lastModifiedBy>
  <cp:lastPrinted>2022-01-05T13:10:27Z</cp:lastPrinted>
  <dcterms:created xsi:type="dcterms:W3CDTF">2012-12-10T09:23:30Z</dcterms:created>
  <dcterms:modified xsi:type="dcterms:W3CDTF">2022-01-13T09:09:02Z</dcterms:modified>
  <cp:category/>
  <cp:version/>
  <cp:contentType/>
  <cp:contentStatus/>
</cp:coreProperties>
</file>